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中央衔接推进乡村振兴补助资金省级配套资金项目台账" sheetId="1" r:id="rId1"/>
    <sheet name="2025年中央衔接推进乡村振兴补助资金项目台账" sheetId="2" r:id="rId2"/>
  </sheets>
  <definedNames>
    <definedName name="_xlnm._FilterDatabase" localSheetId="0" hidden="1">'2025年中央衔接推进乡村振兴补助资金省级配套资金项目台账'!$A$4:$I$67</definedName>
    <definedName name="_xlnm._FilterDatabase" localSheetId="1" hidden="1">'2025年中央衔接推进乡村振兴补助资金项目台账'!$A$3:$H$14</definedName>
    <definedName name="_xlnm.Print_Titles" localSheetId="0">'2025年中央衔接推进乡村振兴补助资金省级配套资金项目台账'!$3:$3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<sst xmlns="http://schemas.openxmlformats.org/spreadsheetml/2006/main" count="240" uniqueCount="119">
  <si>
    <t>附件3</t>
  </si>
  <si>
    <t>2025年中央衔接推进乡村振兴补助资金省级配套资金项目完成情况台账</t>
  </si>
  <si>
    <t>序号</t>
  </si>
  <si>
    <t>乡镇</t>
  </si>
  <si>
    <t>项目名称</t>
  </si>
  <si>
    <t>安排金额</t>
  </si>
  <si>
    <t>实际支出金额</t>
  </si>
  <si>
    <t>支付率</t>
  </si>
  <si>
    <t>请款未支出金额</t>
  </si>
  <si>
    <t>拟准备请款资金</t>
  </si>
  <si>
    <t>项目完成进展情况</t>
  </si>
  <si>
    <t>下桥镇</t>
  </si>
  <si>
    <t>下桥镇那利村委会人居环境三清三拆三整治项目</t>
  </si>
  <si>
    <t>项目已完成全部工作，剩余结余资金，待结转安排使用</t>
  </si>
  <si>
    <t>下桥镇那利村委会牛棚羊棚建设项目</t>
  </si>
  <si>
    <t>项目已完工并支付进度款，待项目竣工验收结算后完成支出，预计1月底前完成全部工作</t>
  </si>
  <si>
    <t>下桥镇那利村委会风貌提升项目</t>
  </si>
  <si>
    <t>城北乡</t>
  </si>
  <si>
    <t>城北乡大黄村委会S376线城北段人居环境整治</t>
  </si>
  <si>
    <t>项目已完成全部工作</t>
  </si>
  <si>
    <t>城北乡石岭村委会农村人居环境整治</t>
  </si>
  <si>
    <t>项目已完工竣工验收，资料已送审，预计1月15日请款</t>
  </si>
  <si>
    <t>城北乡石岭村委会林宅村村内道路硬底化建设</t>
  </si>
  <si>
    <t>项目已完工竣工验收，正在准备请款资料，预计12月30日请款</t>
  </si>
  <si>
    <t>城北乡石岭村委会潘宅村村内道路硬底化建设</t>
  </si>
  <si>
    <t>城北乡石岭村委会王宅村村内道路硬底化建设</t>
  </si>
  <si>
    <t>城北乡石岭村委会钟宅村村内道路硬底化建设</t>
  </si>
  <si>
    <t>城北乡石岭村委会下寮仔村村内道路硬底化建设</t>
  </si>
  <si>
    <t>城北乡石岭村委会龙盛村村内道路硬底化建设</t>
  </si>
  <si>
    <t>城北乡石岭村委会新兴村村内道路硬底化建设</t>
  </si>
  <si>
    <t>龙塘镇</t>
  </si>
  <si>
    <t>龙塘镇华林村委会符宅村公共基础设施改造建设</t>
  </si>
  <si>
    <t>龙塘镇华林村委会人居环境整治项目</t>
  </si>
  <si>
    <t>龙塘镇华林村委会乡村绿化建设项目</t>
  </si>
  <si>
    <t>徐闻县</t>
  </si>
  <si>
    <t>小额贷款贴息</t>
  </si>
  <si>
    <t>西连镇</t>
  </si>
  <si>
    <t>西连村委会人居环境整治项目</t>
  </si>
  <si>
    <t>西连村委会罗宅村、三乐村硬底化道路建设项目</t>
  </si>
  <si>
    <t>项目已完成竣工验收，预计1月5日送资料去财政所请款</t>
  </si>
  <si>
    <t>西连村委会路灯建设。</t>
  </si>
  <si>
    <t>西连村委会路灯修缮</t>
  </si>
  <si>
    <t>西连村委会市南村活动场地设施硬底化及配套体育器材一批项目</t>
  </si>
  <si>
    <t>角尾乡</t>
  </si>
  <si>
    <t>角尾乡2025年养逢村道路硬底化建设项目</t>
  </si>
  <si>
    <t>项目已完工，已竣工验收，预计1月初送审，2月上旬准备好结算资料支付</t>
  </si>
  <si>
    <t>角尾乡2025年北胜村道路硬底化建设项目</t>
  </si>
  <si>
    <t>角尾乡2025年李宅村道路硬底化建设项目</t>
  </si>
  <si>
    <t>角尾乡2025年定村仔村道路硬底化建设项目</t>
  </si>
  <si>
    <t>角尾乡2025年西坡仔村道路硬底化建设项目</t>
  </si>
  <si>
    <t>角尾乡2025年北插寮村巷道硬底化建设项目</t>
  </si>
  <si>
    <t>角尾乡养逢村篮球场建设项目</t>
  </si>
  <si>
    <t>项目正在建设中，预计12月底完工</t>
  </si>
  <si>
    <t>前山镇</t>
  </si>
  <si>
    <t>前山镇后村村道路硬底化建设项目</t>
  </si>
  <si>
    <t>项目已完工，正在申请终验，验收完加快结算，预计2026年1月底前完成全部工作并支出</t>
  </si>
  <si>
    <t>前山镇前山村道路硬底化建设项目</t>
  </si>
  <si>
    <t>前山镇吊坡村村道路硬底化建设项目</t>
  </si>
  <si>
    <t>前山镇冯村道路硬底化建设项目</t>
  </si>
  <si>
    <t>前山镇曾家村村道路硬底化建设项目</t>
  </si>
  <si>
    <t>前山镇后吉尾村村内硬底化道路建设项目</t>
  </si>
  <si>
    <t>项目已完工，正在申请终验，验收完加快财政审核，预计2026年1月底前完成全部工作并支出</t>
  </si>
  <si>
    <t>和安镇</t>
  </si>
  <si>
    <t>和安镇云头村委会人居环境整治项目</t>
  </si>
  <si>
    <t>该项目已竣工验收，正在送审结算中，预计2026年1月中下旬可以完成全部工作并支出。</t>
  </si>
  <si>
    <t>和安镇水头村委会人居环境整治项目</t>
  </si>
  <si>
    <t>该项目已完成全部工作并支出完毕，剩余资金为结余资金。</t>
  </si>
  <si>
    <t>和安镇云头村委会污水资源化利用抽吸购买服务项目</t>
  </si>
  <si>
    <t>该项目已竣工验收，预计2026年1月上旬可以完成全部工作并支出。</t>
  </si>
  <si>
    <t>和安镇云头村委会下尾村内巷道硬底化建设项目</t>
  </si>
  <si>
    <t>和安镇云头村委会盐田村内巷道硬底化建设项目</t>
  </si>
  <si>
    <t>和安镇云头村委会边坑村健身器材建设项目</t>
  </si>
  <si>
    <t>和安镇云头村委会下尾村篮球场建设项目</t>
  </si>
  <si>
    <t>和安镇水头村委会太阳能路灯及灯板修缮建设项目</t>
  </si>
  <si>
    <t>下洋镇</t>
  </si>
  <si>
    <t>下洋弄坡村村内公共基础设施维护及改造项目</t>
  </si>
  <si>
    <t>项目正在建设中，预计1月10日前建设完成，1月15前申请验收，1月20日前准备资料向财政所请款支付</t>
  </si>
  <si>
    <t>徐闻县下洋镇墩尾村路灯建设项目</t>
  </si>
  <si>
    <t>项目已完工，已完成验收，预计1月5日前送审，预计于1月12日前准备资料送至财政所请款</t>
  </si>
  <si>
    <t>下洋尖岭后村仔村村巷硬底化项目</t>
  </si>
  <si>
    <t>下洋楼前村公共基础设施维护及改造项目</t>
  </si>
  <si>
    <t>下洋尖岭含口村道路硬底化建设项目</t>
  </si>
  <si>
    <t>项目已完工验收，正在结算中，预计1月12日前准备资料请款</t>
  </si>
  <si>
    <t>下洋镇黄塘村路灯建设项目</t>
  </si>
  <si>
    <t>下洋那屋村村内道路硬底化项目</t>
  </si>
  <si>
    <t>徐闻县下洋镇后村村下田村村内巷道硬底化</t>
  </si>
  <si>
    <t>徐闻县下洋镇后村村后山尾村村内巷道硬底化</t>
  </si>
  <si>
    <t>徐闻县下洋镇后村村福场村村内巷道硬底化</t>
  </si>
  <si>
    <t>徐闻县下洋镇后村村后南村村内巷道硬底化项目</t>
  </si>
  <si>
    <t>下洋镇双沟村生态小公园建设项目</t>
  </si>
  <si>
    <t>下洋镇双沟村、下坑村路灯建设项目</t>
  </si>
  <si>
    <t>徐闻县下洋镇下坑村篮球场建设项目</t>
  </si>
  <si>
    <t>徐闻县下洋镇双沟村路灯维修项目</t>
  </si>
  <si>
    <t>下洋镇双沟村村委会绿化项目</t>
  </si>
  <si>
    <t>新寮镇</t>
  </si>
  <si>
    <t>新寮镇后海村委会北村村道巷道硬底化建设项目</t>
  </si>
  <si>
    <t>项目已完工，待竣工验收后进行结算并送审，预计1月25日前完成资金全部支出</t>
  </si>
  <si>
    <t>曲界镇</t>
  </si>
  <si>
    <t>曲界社区人居环境整治项目</t>
  </si>
  <si>
    <t>已完成全部请款</t>
  </si>
  <si>
    <t>曲界仙安村委会人居环境整治项目</t>
  </si>
  <si>
    <t>该项目已完工并竣工验收且申请至进度款，待结算审核后申请余下尾款。</t>
  </si>
  <si>
    <t>曲界村委会巷道及道路周边硬底化项目</t>
  </si>
  <si>
    <t>项目已完工，该项目总金额为83万元，安排28万元从2025年中央财政衔接推进乡村振兴补助资金省级配套资金支出，55万元从2025年省级驻镇帮镇扶村资金支出。该项目工程进度已达50%，已按进度完成2025年中央财政衔接推进乡村振兴补助资金省级配套资金的全部请款</t>
  </si>
  <si>
    <t>曲界金满堂村委会路灯建设项目</t>
  </si>
  <si>
    <t>项目已完工，已完成全部请款</t>
  </si>
  <si>
    <t>附件2</t>
  </si>
  <si>
    <t>2025年中央衔接推进乡村振兴补助资金项目完成情况台账</t>
  </si>
  <si>
    <t>和安镇斑兰产业基础设施配套道路配套及防护墙加固</t>
  </si>
  <si>
    <t>和安镇冬松村委会村内公共停车场地建设项目</t>
  </si>
  <si>
    <t>锦和镇</t>
  </si>
  <si>
    <t>徐闻县睿思有限公司（家庭农场）凤梨产业基础设施配套</t>
  </si>
  <si>
    <t>锦和镇后湾村村内道路硬底化建设项目</t>
  </si>
  <si>
    <t>前山镇孙田村村内排水沟建设项目</t>
  </si>
  <si>
    <t>徐闻县前山镇四季飘香加工厂厂区道路配套建设项目</t>
  </si>
  <si>
    <t>下洋镇边坡村村内水沟建设项目</t>
  </si>
  <si>
    <t>新寮镇后海村委会王宅村人居环境整治项目（内容不具体）</t>
  </si>
  <si>
    <t>购买脱贫户“医食住行教”预防返贫保险（省有文件要求），脱贫户7361户（五保户除外）</t>
  </si>
  <si>
    <t>徐闻县精准扶贫光伏电站维修及运维管护服务项目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</si>
</sst>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方正公文小标宋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22"/>
      <name val="方正公文小标宋"/>
      <charset val="134"/>
    </font>
    <font>
      <b/>
      <sz val="14"/>
      <name val="宋体"/>
      <charset val="134"/>
    </font>
    <font>
      <b/>
      <sz val="18"/>
      <name val="仿宋"/>
      <charset val="134"/>
    </font>
    <font>
      <sz val="16"/>
      <name val="仿宋"/>
      <charset val="134"/>
    </font>
    <font>
      <sz val="14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3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 applyProtection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"/>
  <sheetViews>
    <sheetView tabSelected="1" zoomScale="70" zoomScaleNormal="70" workbookViewId="0">
      <selection activeCell="A2" sqref="A2:I2"/>
    </sheetView>
  </sheetViews>
  <sheetFormatPr defaultColWidth="9" defaultRowHeight="13.5"/>
  <cols>
    <col min="1" max="1" width="10.25" style="21" customWidth="1"/>
    <col min="2" max="2" width="14.4666666666667" style="2" customWidth="1"/>
    <col min="3" max="3" width="38.925" style="2" customWidth="1"/>
    <col min="4" max="4" width="20.35" style="2" customWidth="1"/>
    <col min="5" max="6" width="29.1083333333333" style="2" customWidth="1"/>
    <col min="7" max="7" width="24.6416666666667" style="2" customWidth="1"/>
    <col min="8" max="8" width="22.6666666666667" style="21" customWidth="1"/>
    <col min="9" max="9" width="41.9583333333333" style="21" customWidth="1"/>
    <col min="10" max="16384" width="9" style="2"/>
  </cols>
  <sheetData>
    <row r="1" ht="36" customHeight="1" spans="1:9">
      <c r="A1" s="22" t="s">
        <v>0</v>
      </c>
    </row>
    <row r="2" s="18" customFormat="1" ht="53" customHeight="1" spans="1:9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="19" customFormat="1" ht="53" customHeight="1" spans="1:9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s="19" customFormat="1" ht="52" customHeight="1" spans="1:9">
      <c r="A4" s="25"/>
      <c r="B4" s="26"/>
      <c r="C4" s="27"/>
      <c r="D4" s="28">
        <f t="shared" ref="D4:H4" si="0">SUBTOTAL(9,D5:D67)</f>
        <v>1553</v>
      </c>
      <c r="E4" s="28">
        <f t="shared" si="0"/>
        <v>895.08496</v>
      </c>
      <c r="F4" s="29">
        <f>E4/D4</f>
        <v>0.576358634900193</v>
      </c>
      <c r="G4" s="28">
        <f t="shared" si="0"/>
        <v>155.122942</v>
      </c>
      <c r="H4" s="28">
        <f t="shared" si="0"/>
        <v>410.945208</v>
      </c>
      <c r="I4" s="30"/>
    </row>
    <row r="5" s="20" customFormat="1" ht="39" customHeight="1" spans="1:9">
      <c r="A5" s="31">
        <v>1</v>
      </c>
      <c r="B5" s="31" t="s">
        <v>11</v>
      </c>
      <c r="C5" s="31" t="s">
        <v>12</v>
      </c>
      <c r="D5" s="32">
        <v>10</v>
      </c>
      <c r="E5" s="32">
        <v>9.952846</v>
      </c>
      <c r="F5" s="33">
        <v>0.9952846</v>
      </c>
      <c r="G5" s="32">
        <v>0.047154</v>
      </c>
      <c r="H5" s="32">
        <v>0</v>
      </c>
      <c r="I5" s="31" t="s">
        <v>13</v>
      </c>
    </row>
    <row r="6" s="20" customFormat="1" ht="61" customHeight="1" spans="1:9">
      <c r="A6" s="31">
        <v>2</v>
      </c>
      <c r="B6" s="31" t="s">
        <v>11</v>
      </c>
      <c r="C6" s="31" t="s">
        <v>14</v>
      </c>
      <c r="D6" s="32">
        <v>28.2</v>
      </c>
      <c r="E6" s="32">
        <v>22.7506</v>
      </c>
      <c r="F6" s="33">
        <v>0.806758865248227</v>
      </c>
      <c r="G6" s="32">
        <v>5.4494</v>
      </c>
      <c r="H6" s="32">
        <v>0</v>
      </c>
      <c r="I6" s="31" t="s">
        <v>15</v>
      </c>
    </row>
    <row r="7" s="20" customFormat="1" ht="60" customHeight="1" spans="1:9">
      <c r="A7" s="31">
        <v>3</v>
      </c>
      <c r="B7" s="31" t="s">
        <v>11</v>
      </c>
      <c r="C7" s="31" t="s">
        <v>16</v>
      </c>
      <c r="D7" s="32">
        <v>21.8</v>
      </c>
      <c r="E7" s="32">
        <v>17.613</v>
      </c>
      <c r="F7" s="33">
        <v>0.807935779816514</v>
      </c>
      <c r="G7" s="32">
        <v>4.187</v>
      </c>
      <c r="H7" s="32">
        <v>0</v>
      </c>
      <c r="I7" s="31" t="s">
        <v>15</v>
      </c>
    </row>
    <row r="8" s="20" customFormat="1" ht="39" customHeight="1" spans="1:9">
      <c r="A8" s="31">
        <v>4</v>
      </c>
      <c r="B8" s="31" t="s">
        <v>17</v>
      </c>
      <c r="C8" s="31" t="s">
        <v>18</v>
      </c>
      <c r="D8" s="32">
        <v>70</v>
      </c>
      <c r="E8" s="32">
        <v>70</v>
      </c>
      <c r="F8" s="33">
        <f t="shared" ref="F8:F32" si="1">E8/D8</f>
        <v>1</v>
      </c>
      <c r="G8" s="32">
        <v>0</v>
      </c>
      <c r="H8" s="32">
        <v>0</v>
      </c>
      <c r="I8" s="31" t="s">
        <v>19</v>
      </c>
    </row>
    <row r="9" s="20" customFormat="1" ht="39" customHeight="1" spans="1:9">
      <c r="A9" s="31">
        <v>5</v>
      </c>
      <c r="B9" s="31" t="s">
        <v>17</v>
      </c>
      <c r="C9" s="31" t="s">
        <v>20</v>
      </c>
      <c r="D9" s="32">
        <v>160</v>
      </c>
      <c r="E9" s="32">
        <v>98.9476</v>
      </c>
      <c r="F9" s="33">
        <f t="shared" si="1"/>
        <v>0.6184225</v>
      </c>
      <c r="G9" s="32">
        <v>28.6241</v>
      </c>
      <c r="H9" s="32">
        <v>32.4283</v>
      </c>
      <c r="I9" s="31" t="s">
        <v>21</v>
      </c>
    </row>
    <row r="10" s="20" customFormat="1" ht="39" customHeight="1" spans="1:9">
      <c r="A10" s="31">
        <v>6</v>
      </c>
      <c r="B10" s="31" t="s">
        <v>17</v>
      </c>
      <c r="C10" s="31" t="s">
        <v>22</v>
      </c>
      <c r="D10" s="32">
        <v>6</v>
      </c>
      <c r="E10" s="32">
        <v>0</v>
      </c>
      <c r="F10" s="33">
        <f t="shared" si="1"/>
        <v>0</v>
      </c>
      <c r="G10" s="32">
        <v>0</v>
      </c>
      <c r="H10" s="32">
        <v>6</v>
      </c>
      <c r="I10" s="31" t="s">
        <v>23</v>
      </c>
    </row>
    <row r="11" s="20" customFormat="1" ht="39" customHeight="1" spans="1:9">
      <c r="A11" s="31">
        <v>7</v>
      </c>
      <c r="B11" s="31" t="s">
        <v>17</v>
      </c>
      <c r="C11" s="31" t="s">
        <v>24</v>
      </c>
      <c r="D11" s="32">
        <v>6</v>
      </c>
      <c r="E11" s="32">
        <v>0</v>
      </c>
      <c r="F11" s="33">
        <f t="shared" si="1"/>
        <v>0</v>
      </c>
      <c r="G11" s="32">
        <v>0</v>
      </c>
      <c r="H11" s="32">
        <v>6</v>
      </c>
      <c r="I11" s="31" t="s">
        <v>23</v>
      </c>
    </row>
    <row r="12" s="20" customFormat="1" ht="39" customHeight="1" spans="1:9">
      <c r="A12" s="31">
        <v>8</v>
      </c>
      <c r="B12" s="31" t="s">
        <v>17</v>
      </c>
      <c r="C12" s="31" t="s">
        <v>25</v>
      </c>
      <c r="D12" s="32">
        <v>6</v>
      </c>
      <c r="E12" s="32">
        <v>0</v>
      </c>
      <c r="F12" s="33">
        <f t="shared" si="1"/>
        <v>0</v>
      </c>
      <c r="G12" s="32">
        <v>0</v>
      </c>
      <c r="H12" s="32">
        <v>6</v>
      </c>
      <c r="I12" s="31" t="s">
        <v>23</v>
      </c>
    </row>
    <row r="13" s="20" customFormat="1" ht="39" customHeight="1" spans="1:9">
      <c r="A13" s="31">
        <v>9</v>
      </c>
      <c r="B13" s="31" t="s">
        <v>17</v>
      </c>
      <c r="C13" s="31" t="s">
        <v>26</v>
      </c>
      <c r="D13" s="32">
        <v>6</v>
      </c>
      <c r="E13" s="32">
        <v>0</v>
      </c>
      <c r="F13" s="33">
        <f t="shared" si="1"/>
        <v>0</v>
      </c>
      <c r="G13" s="32">
        <v>0</v>
      </c>
      <c r="H13" s="32">
        <v>6</v>
      </c>
      <c r="I13" s="31" t="s">
        <v>23</v>
      </c>
    </row>
    <row r="14" s="20" customFormat="1" ht="39" customHeight="1" spans="1:9">
      <c r="A14" s="31">
        <v>10</v>
      </c>
      <c r="B14" s="31" t="s">
        <v>17</v>
      </c>
      <c r="C14" s="31" t="s">
        <v>27</v>
      </c>
      <c r="D14" s="32">
        <v>6</v>
      </c>
      <c r="E14" s="32">
        <v>0</v>
      </c>
      <c r="F14" s="33">
        <f t="shared" si="1"/>
        <v>0</v>
      </c>
      <c r="G14" s="32">
        <v>0</v>
      </c>
      <c r="H14" s="32">
        <v>6</v>
      </c>
      <c r="I14" s="31" t="s">
        <v>23</v>
      </c>
    </row>
    <row r="15" s="20" customFormat="1" ht="39" customHeight="1" spans="1:9">
      <c r="A15" s="31">
        <v>11</v>
      </c>
      <c r="B15" s="31" t="s">
        <v>17</v>
      </c>
      <c r="C15" s="31" t="s">
        <v>28</v>
      </c>
      <c r="D15" s="32">
        <v>6</v>
      </c>
      <c r="E15" s="32">
        <v>0</v>
      </c>
      <c r="F15" s="33">
        <f t="shared" si="1"/>
        <v>0</v>
      </c>
      <c r="G15" s="32">
        <v>0</v>
      </c>
      <c r="H15" s="32">
        <v>6</v>
      </c>
      <c r="I15" s="31" t="s">
        <v>23</v>
      </c>
    </row>
    <row r="16" s="20" customFormat="1" ht="39" customHeight="1" spans="1:9">
      <c r="A16" s="31">
        <v>12</v>
      </c>
      <c r="B16" s="31" t="s">
        <v>17</v>
      </c>
      <c r="C16" s="31" t="s">
        <v>29</v>
      </c>
      <c r="D16" s="32">
        <v>4</v>
      </c>
      <c r="E16" s="32">
        <v>0</v>
      </c>
      <c r="F16" s="33">
        <f t="shared" si="1"/>
        <v>0</v>
      </c>
      <c r="G16" s="32">
        <v>0</v>
      </c>
      <c r="H16" s="32">
        <v>4</v>
      </c>
      <c r="I16" s="31" t="s">
        <v>23</v>
      </c>
    </row>
    <row r="17" s="20" customFormat="1" ht="39" customHeight="1" spans="1:9">
      <c r="A17" s="31">
        <v>13</v>
      </c>
      <c r="B17" s="31" t="s">
        <v>30</v>
      </c>
      <c r="C17" s="31" t="s">
        <v>31</v>
      </c>
      <c r="D17" s="32">
        <v>30</v>
      </c>
      <c r="E17" s="32">
        <v>30</v>
      </c>
      <c r="F17" s="33">
        <f t="shared" si="1"/>
        <v>1</v>
      </c>
      <c r="G17" s="32">
        <v>0</v>
      </c>
      <c r="H17" s="32">
        <v>0</v>
      </c>
      <c r="I17" s="31" t="s">
        <v>19</v>
      </c>
    </row>
    <row r="18" s="20" customFormat="1" ht="39" customHeight="1" spans="1:9">
      <c r="A18" s="31">
        <v>14</v>
      </c>
      <c r="B18" s="31" t="s">
        <v>30</v>
      </c>
      <c r="C18" s="31" t="s">
        <v>32</v>
      </c>
      <c r="D18" s="32">
        <v>15.6</v>
      </c>
      <c r="E18" s="32">
        <v>15.6</v>
      </c>
      <c r="F18" s="33">
        <f t="shared" si="1"/>
        <v>1</v>
      </c>
      <c r="G18" s="32">
        <v>0</v>
      </c>
      <c r="H18" s="32">
        <v>0</v>
      </c>
      <c r="I18" s="31" t="s">
        <v>19</v>
      </c>
    </row>
    <row r="19" s="20" customFormat="1" ht="39" customHeight="1" spans="1:9">
      <c r="A19" s="31">
        <v>15</v>
      </c>
      <c r="B19" s="31" t="s">
        <v>30</v>
      </c>
      <c r="C19" s="31" t="s">
        <v>33</v>
      </c>
      <c r="D19" s="32">
        <v>4.4</v>
      </c>
      <c r="E19" s="32">
        <v>4.4</v>
      </c>
      <c r="F19" s="33">
        <f t="shared" si="1"/>
        <v>1</v>
      </c>
      <c r="G19" s="32">
        <v>0</v>
      </c>
      <c r="H19" s="32">
        <v>0</v>
      </c>
      <c r="I19" s="31" t="s">
        <v>19</v>
      </c>
    </row>
    <row r="20" s="20" customFormat="1" ht="39" customHeight="1" spans="1:9">
      <c r="A20" s="31">
        <v>16</v>
      </c>
      <c r="B20" s="31" t="s">
        <v>34</v>
      </c>
      <c r="C20" s="31" t="s">
        <v>35</v>
      </c>
      <c r="D20" s="32">
        <v>63</v>
      </c>
      <c r="E20" s="32">
        <v>63</v>
      </c>
      <c r="F20" s="33">
        <f t="shared" si="1"/>
        <v>1</v>
      </c>
      <c r="G20" s="32">
        <v>0</v>
      </c>
      <c r="H20" s="32"/>
      <c r="I20" s="31" t="s">
        <v>19</v>
      </c>
    </row>
    <row r="21" s="20" customFormat="1" ht="39" customHeight="1" spans="1:9">
      <c r="A21" s="31">
        <v>17</v>
      </c>
      <c r="B21" s="31" t="s">
        <v>36</v>
      </c>
      <c r="C21" s="31" t="s">
        <v>37</v>
      </c>
      <c r="D21" s="32">
        <v>6</v>
      </c>
      <c r="E21" s="32">
        <v>6</v>
      </c>
      <c r="F21" s="33">
        <f t="shared" si="1"/>
        <v>1</v>
      </c>
      <c r="G21" s="32">
        <v>0</v>
      </c>
      <c r="H21" s="32">
        <v>0</v>
      </c>
      <c r="I21" s="31" t="s">
        <v>19</v>
      </c>
    </row>
    <row r="22" s="20" customFormat="1" ht="39" customHeight="1" spans="1:9">
      <c r="A22" s="31">
        <v>18</v>
      </c>
      <c r="B22" s="31" t="s">
        <v>36</v>
      </c>
      <c r="C22" s="31" t="s">
        <v>38</v>
      </c>
      <c r="D22" s="32">
        <v>12</v>
      </c>
      <c r="E22" s="32">
        <v>8.5338</v>
      </c>
      <c r="F22" s="33">
        <f t="shared" si="1"/>
        <v>0.71115</v>
      </c>
      <c r="G22" s="32">
        <v>0</v>
      </c>
      <c r="H22" s="32">
        <v>3.4662</v>
      </c>
      <c r="I22" s="31" t="s">
        <v>39</v>
      </c>
    </row>
    <row r="23" s="20" customFormat="1" ht="39" customHeight="1" spans="1:9">
      <c r="A23" s="31">
        <v>19</v>
      </c>
      <c r="B23" s="31" t="s">
        <v>36</v>
      </c>
      <c r="C23" s="31" t="s">
        <v>40</v>
      </c>
      <c r="D23" s="32">
        <v>19</v>
      </c>
      <c r="E23" s="32">
        <v>13.9959</v>
      </c>
      <c r="F23" s="33">
        <f t="shared" si="1"/>
        <v>0.736626315789474</v>
      </c>
      <c r="G23" s="32">
        <v>0</v>
      </c>
      <c r="H23" s="32">
        <v>5.0041</v>
      </c>
      <c r="I23" s="31" t="s">
        <v>39</v>
      </c>
    </row>
    <row r="24" s="20" customFormat="1" ht="64" customHeight="1" spans="1:9">
      <c r="A24" s="31">
        <v>20</v>
      </c>
      <c r="B24" s="31" t="s">
        <v>36</v>
      </c>
      <c r="C24" s="31" t="s">
        <v>41</v>
      </c>
      <c r="D24" s="32">
        <v>9</v>
      </c>
      <c r="E24" s="32">
        <v>6.7257</v>
      </c>
      <c r="F24" s="33">
        <f t="shared" si="1"/>
        <v>0.7473</v>
      </c>
      <c r="G24" s="32">
        <v>0</v>
      </c>
      <c r="H24" s="32">
        <v>2.2743</v>
      </c>
      <c r="I24" s="31" t="s">
        <v>39</v>
      </c>
    </row>
    <row r="25" s="20" customFormat="1" ht="39" customHeight="1" spans="1:9">
      <c r="A25" s="31">
        <v>21</v>
      </c>
      <c r="B25" s="31" t="s">
        <v>36</v>
      </c>
      <c r="C25" s="31" t="s">
        <v>42</v>
      </c>
      <c r="D25" s="32">
        <v>14</v>
      </c>
      <c r="E25" s="32">
        <v>9.9548</v>
      </c>
      <c r="F25" s="33">
        <f t="shared" si="1"/>
        <v>0.711057142857143</v>
      </c>
      <c r="G25" s="32">
        <v>0</v>
      </c>
      <c r="H25" s="32">
        <v>4.0452</v>
      </c>
      <c r="I25" s="31" t="s">
        <v>39</v>
      </c>
    </row>
    <row r="26" s="20" customFormat="1" ht="67" customHeight="1" spans="1:9">
      <c r="A26" s="31">
        <v>22</v>
      </c>
      <c r="B26" s="31" t="s">
        <v>43</v>
      </c>
      <c r="C26" s="31" t="s">
        <v>44</v>
      </c>
      <c r="D26" s="32">
        <v>55</v>
      </c>
      <c r="E26" s="32">
        <v>17.284</v>
      </c>
      <c r="F26" s="34">
        <f t="shared" si="1"/>
        <v>0.314254545454545</v>
      </c>
      <c r="G26" s="35">
        <v>0</v>
      </c>
      <c r="H26" s="32">
        <v>37.716</v>
      </c>
      <c r="I26" s="31" t="s">
        <v>45</v>
      </c>
    </row>
    <row r="27" s="20" customFormat="1" ht="67" customHeight="1" spans="1:9">
      <c r="A27" s="31">
        <v>23</v>
      </c>
      <c r="B27" s="31" t="s">
        <v>43</v>
      </c>
      <c r="C27" s="31" t="s">
        <v>46</v>
      </c>
      <c r="D27" s="32">
        <v>42</v>
      </c>
      <c r="E27" s="32">
        <v>13.431502</v>
      </c>
      <c r="F27" s="34">
        <f t="shared" si="1"/>
        <v>0.319797666666667</v>
      </c>
      <c r="G27" s="35">
        <v>0</v>
      </c>
      <c r="H27" s="32">
        <v>28.568498</v>
      </c>
      <c r="I27" s="31" t="s">
        <v>45</v>
      </c>
    </row>
    <row r="28" s="20" customFormat="1" ht="67" customHeight="1" spans="1:9">
      <c r="A28" s="31">
        <v>24</v>
      </c>
      <c r="B28" s="31" t="s">
        <v>43</v>
      </c>
      <c r="C28" s="31" t="s">
        <v>47</v>
      </c>
      <c r="D28" s="32">
        <v>30</v>
      </c>
      <c r="E28" s="32">
        <v>21.1367</v>
      </c>
      <c r="F28" s="34">
        <f t="shared" si="1"/>
        <v>0.704556666666667</v>
      </c>
      <c r="G28" s="35">
        <v>0</v>
      </c>
      <c r="H28" s="32">
        <v>8.8633</v>
      </c>
      <c r="I28" s="31" t="s">
        <v>45</v>
      </c>
    </row>
    <row r="29" s="20" customFormat="1" ht="67" customHeight="1" spans="1:9">
      <c r="A29" s="31">
        <v>25</v>
      </c>
      <c r="B29" s="31" t="s">
        <v>43</v>
      </c>
      <c r="C29" s="31" t="s">
        <v>48</v>
      </c>
      <c r="D29" s="32">
        <v>49</v>
      </c>
      <c r="E29" s="32">
        <v>34.6148</v>
      </c>
      <c r="F29" s="34">
        <f t="shared" si="1"/>
        <v>0.706424489795918</v>
      </c>
      <c r="G29" s="35">
        <v>0</v>
      </c>
      <c r="H29" s="32">
        <v>14.3852</v>
      </c>
      <c r="I29" s="31" t="s">
        <v>45</v>
      </c>
    </row>
    <row r="30" s="20" customFormat="1" ht="67" customHeight="1" spans="1:9">
      <c r="A30" s="31">
        <v>26</v>
      </c>
      <c r="B30" s="31" t="s">
        <v>43</v>
      </c>
      <c r="C30" s="31" t="s">
        <v>49</v>
      </c>
      <c r="D30" s="32">
        <v>44</v>
      </c>
      <c r="E30" s="32">
        <v>31.0779</v>
      </c>
      <c r="F30" s="34">
        <f t="shared" si="1"/>
        <v>0.706315909090909</v>
      </c>
      <c r="G30" s="35">
        <v>0</v>
      </c>
      <c r="H30" s="32">
        <v>12.9221</v>
      </c>
      <c r="I30" s="31" t="s">
        <v>45</v>
      </c>
    </row>
    <row r="31" s="20" customFormat="1" ht="67" customHeight="1" spans="1:9">
      <c r="A31" s="31">
        <v>27</v>
      </c>
      <c r="B31" s="31" t="s">
        <v>43</v>
      </c>
      <c r="C31" s="31" t="s">
        <v>50</v>
      </c>
      <c r="D31" s="32">
        <v>60</v>
      </c>
      <c r="E31" s="32">
        <v>41.3213</v>
      </c>
      <c r="F31" s="34">
        <f t="shared" si="1"/>
        <v>0.688688333333333</v>
      </c>
      <c r="G31" s="35">
        <v>0</v>
      </c>
      <c r="H31" s="32">
        <v>18.6787</v>
      </c>
      <c r="I31" s="31" t="s">
        <v>45</v>
      </c>
    </row>
    <row r="32" s="20" customFormat="1" ht="67" customHeight="1" spans="1:9">
      <c r="A32" s="31">
        <v>28</v>
      </c>
      <c r="B32" s="31" t="s">
        <v>43</v>
      </c>
      <c r="C32" s="31" t="s">
        <v>51</v>
      </c>
      <c r="D32" s="32">
        <v>20</v>
      </c>
      <c r="E32" s="32">
        <v>6.3746</v>
      </c>
      <c r="F32" s="34">
        <f t="shared" si="1"/>
        <v>0.31873</v>
      </c>
      <c r="G32" s="35">
        <v>0</v>
      </c>
      <c r="H32" s="32">
        <v>0</v>
      </c>
      <c r="I32" s="31" t="s">
        <v>52</v>
      </c>
    </row>
    <row r="33" s="20" customFormat="1" ht="66" customHeight="1" spans="1:9">
      <c r="A33" s="31">
        <v>29</v>
      </c>
      <c r="B33" s="31" t="s">
        <v>53</v>
      </c>
      <c r="C33" s="31" t="s">
        <v>54</v>
      </c>
      <c r="D33" s="32">
        <v>8</v>
      </c>
      <c r="E33" s="35">
        <v>0</v>
      </c>
      <c r="F33" s="33">
        <v>0.3454665</v>
      </c>
      <c r="G33" s="32">
        <v>2.763732</v>
      </c>
      <c r="H33" s="32">
        <v>5.236268</v>
      </c>
      <c r="I33" s="31" t="s">
        <v>55</v>
      </c>
    </row>
    <row r="34" s="20" customFormat="1" ht="66" customHeight="1" spans="1:9">
      <c r="A34" s="31">
        <v>30</v>
      </c>
      <c r="B34" s="31" t="s">
        <v>53</v>
      </c>
      <c r="C34" s="31" t="s">
        <v>56</v>
      </c>
      <c r="D34" s="32">
        <v>6</v>
      </c>
      <c r="E34" s="35">
        <v>0</v>
      </c>
      <c r="F34" s="33">
        <v>0.368151333333333</v>
      </c>
      <c r="G34" s="32">
        <v>2.208908</v>
      </c>
      <c r="H34" s="32">
        <v>3.791092</v>
      </c>
      <c r="I34" s="31" t="s">
        <v>55</v>
      </c>
    </row>
    <row r="35" s="20" customFormat="1" ht="66" customHeight="1" spans="1:9">
      <c r="A35" s="31">
        <v>31</v>
      </c>
      <c r="B35" s="31" t="s">
        <v>53</v>
      </c>
      <c r="C35" s="31" t="s">
        <v>57</v>
      </c>
      <c r="D35" s="32">
        <v>20</v>
      </c>
      <c r="E35" s="35">
        <v>0</v>
      </c>
      <c r="F35" s="33">
        <v>0.3206594</v>
      </c>
      <c r="G35" s="32">
        <v>6.413188</v>
      </c>
      <c r="H35" s="32">
        <v>13.586812</v>
      </c>
      <c r="I35" s="31" t="s">
        <v>55</v>
      </c>
    </row>
    <row r="36" s="20" customFormat="1" ht="66" customHeight="1" spans="1:9">
      <c r="A36" s="31">
        <v>32</v>
      </c>
      <c r="B36" s="31" t="s">
        <v>53</v>
      </c>
      <c r="C36" s="31" t="s">
        <v>58</v>
      </c>
      <c r="D36" s="32">
        <v>8</v>
      </c>
      <c r="E36" s="35">
        <v>0</v>
      </c>
      <c r="F36" s="33">
        <v>0.3454795</v>
      </c>
      <c r="G36" s="32">
        <v>2.763836</v>
      </c>
      <c r="H36" s="32">
        <v>5.236164</v>
      </c>
      <c r="I36" s="31" t="s">
        <v>55</v>
      </c>
    </row>
    <row r="37" s="20" customFormat="1" ht="66" customHeight="1" spans="1:9">
      <c r="A37" s="31">
        <v>33</v>
      </c>
      <c r="B37" s="31" t="s">
        <v>53</v>
      </c>
      <c r="C37" s="31" t="s">
        <v>59</v>
      </c>
      <c r="D37" s="32">
        <v>8</v>
      </c>
      <c r="E37" s="35">
        <v>0</v>
      </c>
      <c r="F37" s="33">
        <v>0.345530875</v>
      </c>
      <c r="G37" s="32">
        <v>2.764247</v>
      </c>
      <c r="H37" s="32">
        <v>5.235753</v>
      </c>
      <c r="I37" s="31" t="s">
        <v>55</v>
      </c>
    </row>
    <row r="38" s="20" customFormat="1" ht="66" customHeight="1" spans="1:9">
      <c r="A38" s="31">
        <v>34</v>
      </c>
      <c r="B38" s="31" t="s">
        <v>53</v>
      </c>
      <c r="C38" s="31" t="s">
        <v>60</v>
      </c>
      <c r="D38" s="32">
        <v>50</v>
      </c>
      <c r="E38" s="35">
        <v>0</v>
      </c>
      <c r="F38" s="33">
        <v>0.31891132</v>
      </c>
      <c r="G38" s="32">
        <v>15.945566</v>
      </c>
      <c r="H38" s="32">
        <v>34.054434</v>
      </c>
      <c r="I38" s="31" t="s">
        <v>61</v>
      </c>
    </row>
    <row r="39" s="20" customFormat="1" ht="55" customHeight="1" spans="1:9">
      <c r="A39" s="31">
        <v>35</v>
      </c>
      <c r="B39" s="31" t="s">
        <v>62</v>
      </c>
      <c r="C39" s="31" t="s">
        <v>63</v>
      </c>
      <c r="D39" s="32">
        <v>28</v>
      </c>
      <c r="E39" s="32">
        <v>19.434555</v>
      </c>
      <c r="F39" s="33">
        <v>0.69409125</v>
      </c>
      <c r="G39" s="32">
        <v>0</v>
      </c>
      <c r="H39" s="32">
        <v>8.565445</v>
      </c>
      <c r="I39" s="31" t="s">
        <v>64</v>
      </c>
    </row>
    <row r="40" s="20" customFormat="1" ht="58" customHeight="1" spans="1:9">
      <c r="A40" s="31">
        <v>36</v>
      </c>
      <c r="B40" s="31" t="s">
        <v>62</v>
      </c>
      <c r="C40" s="31" t="s">
        <v>65</v>
      </c>
      <c r="D40" s="32">
        <v>16</v>
      </c>
      <c r="E40" s="32">
        <v>15.68227</v>
      </c>
      <c r="F40" s="33">
        <v>0.980141875</v>
      </c>
      <c r="G40" s="32">
        <v>0</v>
      </c>
      <c r="H40" s="32">
        <v>0.31773</v>
      </c>
      <c r="I40" s="31" t="s">
        <v>66</v>
      </c>
    </row>
    <row r="41" s="20" customFormat="1" ht="58" customHeight="1" spans="1:9">
      <c r="A41" s="31">
        <v>37</v>
      </c>
      <c r="B41" s="31" t="s">
        <v>62</v>
      </c>
      <c r="C41" s="31" t="s">
        <v>67</v>
      </c>
      <c r="D41" s="32">
        <v>5.45</v>
      </c>
      <c r="E41" s="32">
        <v>3.71175</v>
      </c>
      <c r="F41" s="33">
        <v>0.68105504587156</v>
      </c>
      <c r="G41" s="32">
        <v>1.57863</v>
      </c>
      <c r="H41" s="32">
        <v>0.15962</v>
      </c>
      <c r="I41" s="31" t="s">
        <v>68</v>
      </c>
    </row>
    <row r="42" s="20" customFormat="1" ht="58" customHeight="1" spans="1:9">
      <c r="A42" s="31">
        <v>38</v>
      </c>
      <c r="B42" s="31" t="s">
        <v>62</v>
      </c>
      <c r="C42" s="31" t="s">
        <v>69</v>
      </c>
      <c r="D42" s="32">
        <v>7.55</v>
      </c>
      <c r="E42" s="32">
        <v>3.8637</v>
      </c>
      <c r="F42" s="33">
        <v>0.511748344370861</v>
      </c>
      <c r="G42" s="32">
        <v>1.4179</v>
      </c>
      <c r="H42" s="32">
        <v>2.2684</v>
      </c>
      <c r="I42" s="31" t="s">
        <v>64</v>
      </c>
    </row>
    <row r="43" s="20" customFormat="1" ht="58" customHeight="1" spans="1:9">
      <c r="A43" s="31">
        <v>39</v>
      </c>
      <c r="B43" s="31" t="s">
        <v>62</v>
      </c>
      <c r="C43" s="31" t="s">
        <v>70</v>
      </c>
      <c r="D43" s="32">
        <v>19</v>
      </c>
      <c r="E43" s="32">
        <v>9.7381</v>
      </c>
      <c r="F43" s="33">
        <v>0.512531578947368</v>
      </c>
      <c r="G43" s="32">
        <v>3.63484</v>
      </c>
      <c r="H43" s="32">
        <v>5.62706</v>
      </c>
      <c r="I43" s="31" t="s">
        <v>64</v>
      </c>
    </row>
    <row r="44" s="20" customFormat="1" ht="58" customHeight="1" spans="1:9">
      <c r="A44" s="31">
        <v>40</v>
      </c>
      <c r="B44" s="31" t="s">
        <v>62</v>
      </c>
      <c r="C44" s="31" t="s">
        <v>71</v>
      </c>
      <c r="D44" s="32">
        <v>5</v>
      </c>
      <c r="E44" s="32">
        <v>0.245</v>
      </c>
      <c r="F44" s="33">
        <v>0.049</v>
      </c>
      <c r="G44" s="32">
        <v>3.236568</v>
      </c>
      <c r="H44" s="32">
        <v>1.518432</v>
      </c>
      <c r="I44" s="31" t="s">
        <v>64</v>
      </c>
    </row>
    <row r="45" s="20" customFormat="1" ht="58" customHeight="1" spans="1:9">
      <c r="A45" s="31">
        <v>41</v>
      </c>
      <c r="B45" s="31" t="s">
        <v>62</v>
      </c>
      <c r="C45" s="31" t="s">
        <v>72</v>
      </c>
      <c r="D45" s="32">
        <v>15</v>
      </c>
      <c r="E45" s="32">
        <v>4.817218</v>
      </c>
      <c r="F45" s="33">
        <v>0.321147866666667</v>
      </c>
      <c r="G45" s="32">
        <v>5.709625</v>
      </c>
      <c r="H45" s="32">
        <v>4.473157</v>
      </c>
      <c r="I45" s="31" t="s">
        <v>64</v>
      </c>
    </row>
    <row r="46" s="20" customFormat="1" ht="58" customHeight="1" spans="1:9">
      <c r="A46" s="31">
        <v>42</v>
      </c>
      <c r="B46" s="31" t="s">
        <v>62</v>
      </c>
      <c r="C46" s="31" t="s">
        <v>73</v>
      </c>
      <c r="D46" s="32">
        <v>44</v>
      </c>
      <c r="E46" s="32">
        <v>30.155</v>
      </c>
      <c r="F46" s="33">
        <v>0.685340909090909</v>
      </c>
      <c r="G46" s="32">
        <v>0</v>
      </c>
      <c r="H46" s="32">
        <v>13.845</v>
      </c>
      <c r="I46" s="31" t="s">
        <v>64</v>
      </c>
    </row>
    <row r="47" s="20" customFormat="1" ht="60" customHeight="1" spans="1:9">
      <c r="A47" s="31">
        <v>43</v>
      </c>
      <c r="B47" s="31" t="s">
        <v>74</v>
      </c>
      <c r="C47" s="31" t="s">
        <v>75</v>
      </c>
      <c r="D47" s="32">
        <v>20</v>
      </c>
      <c r="E47" s="36">
        <v>13.513423</v>
      </c>
      <c r="F47" s="34">
        <v>0</v>
      </c>
      <c r="G47" s="35">
        <v>2.486577</v>
      </c>
      <c r="H47" s="32">
        <v>0</v>
      </c>
      <c r="I47" s="31" t="s">
        <v>76</v>
      </c>
    </row>
    <row r="48" s="20" customFormat="1" ht="65" customHeight="1" spans="1:9">
      <c r="A48" s="31">
        <v>44</v>
      </c>
      <c r="B48" s="31" t="s">
        <v>74</v>
      </c>
      <c r="C48" s="31" t="s">
        <v>77</v>
      </c>
      <c r="D48" s="32">
        <v>50</v>
      </c>
      <c r="E48" s="36">
        <v>0</v>
      </c>
      <c r="F48" s="34">
        <v>0</v>
      </c>
      <c r="G48" s="35">
        <v>15</v>
      </c>
      <c r="H48" s="32">
        <v>35</v>
      </c>
      <c r="I48" s="31" t="s">
        <v>78</v>
      </c>
    </row>
    <row r="49" s="20" customFormat="1" ht="61" customHeight="1" spans="1:9">
      <c r="A49" s="31">
        <v>45</v>
      </c>
      <c r="B49" s="31" t="s">
        <v>74</v>
      </c>
      <c r="C49" s="31" t="s">
        <v>79</v>
      </c>
      <c r="D49" s="32">
        <v>15</v>
      </c>
      <c r="E49" s="36">
        <v>4.269799</v>
      </c>
      <c r="F49" s="34">
        <v>0.284653266666667</v>
      </c>
      <c r="G49" s="35">
        <v>0</v>
      </c>
      <c r="H49" s="32">
        <v>0</v>
      </c>
      <c r="I49" s="31" t="s">
        <v>76</v>
      </c>
    </row>
    <row r="50" s="20" customFormat="1" ht="61" customHeight="1" spans="1:9">
      <c r="A50" s="31">
        <v>46</v>
      </c>
      <c r="B50" s="31" t="s">
        <v>74</v>
      </c>
      <c r="C50" s="31" t="s">
        <v>80</v>
      </c>
      <c r="D50" s="32">
        <v>25</v>
      </c>
      <c r="E50" s="36">
        <v>16.730211</v>
      </c>
      <c r="F50" s="34">
        <v>0</v>
      </c>
      <c r="G50" s="35">
        <v>0</v>
      </c>
      <c r="H50" s="32">
        <v>0</v>
      </c>
      <c r="I50" s="31" t="s">
        <v>76</v>
      </c>
    </row>
    <row r="51" s="20" customFormat="1" ht="39" customHeight="1" spans="1:9">
      <c r="A51" s="31">
        <v>47</v>
      </c>
      <c r="B51" s="31" t="s">
        <v>74</v>
      </c>
      <c r="C51" s="31" t="s">
        <v>81</v>
      </c>
      <c r="D51" s="32">
        <v>25</v>
      </c>
      <c r="E51" s="37">
        <v>19.316</v>
      </c>
      <c r="F51" s="34">
        <v>0.77264</v>
      </c>
      <c r="G51" s="35">
        <v>0</v>
      </c>
      <c r="H51" s="32">
        <v>5.684</v>
      </c>
      <c r="I51" s="31" t="s">
        <v>82</v>
      </c>
    </row>
    <row r="52" s="20" customFormat="1" ht="39" customHeight="1" spans="1:9">
      <c r="A52" s="31">
        <v>48</v>
      </c>
      <c r="B52" s="31" t="s">
        <v>74</v>
      </c>
      <c r="C52" s="31" t="s">
        <v>83</v>
      </c>
      <c r="D52" s="32">
        <v>25</v>
      </c>
      <c r="E52" s="38">
        <v>0</v>
      </c>
      <c r="F52" s="34">
        <v>0</v>
      </c>
      <c r="G52" s="35">
        <v>20</v>
      </c>
      <c r="H52" s="32">
        <v>5</v>
      </c>
      <c r="I52" s="31" t="s">
        <v>82</v>
      </c>
    </row>
    <row r="53" s="20" customFormat="1" ht="39" customHeight="1" spans="1:9">
      <c r="A53" s="31">
        <v>49</v>
      </c>
      <c r="B53" s="31" t="s">
        <v>74</v>
      </c>
      <c r="C53" s="31" t="s">
        <v>84</v>
      </c>
      <c r="D53" s="32">
        <v>40</v>
      </c>
      <c r="E53" s="37">
        <v>31.990444</v>
      </c>
      <c r="F53" s="34">
        <v>0.7997611</v>
      </c>
      <c r="G53" s="35">
        <v>0</v>
      </c>
      <c r="H53" s="32">
        <v>8.009556</v>
      </c>
      <c r="I53" s="31" t="s">
        <v>82</v>
      </c>
    </row>
    <row r="54" s="20" customFormat="1" ht="39" customHeight="1" spans="1:9">
      <c r="A54" s="31">
        <v>50</v>
      </c>
      <c r="B54" s="31" t="s">
        <v>74</v>
      </c>
      <c r="C54" s="31" t="s">
        <v>85</v>
      </c>
      <c r="D54" s="32">
        <v>20</v>
      </c>
      <c r="E54" s="37">
        <v>15.432</v>
      </c>
      <c r="F54" s="34">
        <v>0.7716</v>
      </c>
      <c r="G54" s="35">
        <v>0</v>
      </c>
      <c r="H54" s="32">
        <v>4.568</v>
      </c>
      <c r="I54" s="31" t="s">
        <v>82</v>
      </c>
    </row>
    <row r="55" s="20" customFormat="1" ht="39" customHeight="1" spans="1:9">
      <c r="A55" s="31">
        <v>51</v>
      </c>
      <c r="B55" s="31" t="s">
        <v>74</v>
      </c>
      <c r="C55" s="31" t="s">
        <v>86</v>
      </c>
      <c r="D55" s="32">
        <v>20</v>
      </c>
      <c r="E55" s="37">
        <v>15.432</v>
      </c>
      <c r="F55" s="34">
        <v>0.7716</v>
      </c>
      <c r="G55" s="35">
        <v>0</v>
      </c>
      <c r="H55" s="32">
        <v>4.568</v>
      </c>
      <c r="I55" s="31" t="s">
        <v>82</v>
      </c>
    </row>
    <row r="56" s="20" customFormat="1" ht="39" customHeight="1" spans="1:9">
      <c r="A56" s="31">
        <v>52</v>
      </c>
      <c r="B56" s="31" t="s">
        <v>74</v>
      </c>
      <c r="C56" s="31" t="s">
        <v>87</v>
      </c>
      <c r="D56" s="32">
        <v>20</v>
      </c>
      <c r="E56" s="37">
        <v>15.432</v>
      </c>
      <c r="F56" s="34">
        <v>0.7716</v>
      </c>
      <c r="G56" s="35">
        <v>0</v>
      </c>
      <c r="H56" s="32">
        <v>4.568</v>
      </c>
      <c r="I56" s="31" t="s">
        <v>82</v>
      </c>
    </row>
    <row r="57" s="20" customFormat="1" ht="39" customHeight="1" spans="1:9">
      <c r="A57" s="31">
        <v>53</v>
      </c>
      <c r="B57" s="31" t="s">
        <v>74</v>
      </c>
      <c r="C57" s="31" t="s">
        <v>88</v>
      </c>
      <c r="D57" s="32">
        <v>20</v>
      </c>
      <c r="E57" s="37">
        <v>15.432</v>
      </c>
      <c r="F57" s="34">
        <v>0.7716</v>
      </c>
      <c r="G57" s="35">
        <v>0</v>
      </c>
      <c r="H57" s="32">
        <v>4.568</v>
      </c>
      <c r="I57" s="31" t="s">
        <v>82</v>
      </c>
    </row>
    <row r="58" s="20" customFormat="1" ht="71" customHeight="1" spans="1:9">
      <c r="A58" s="31">
        <v>54</v>
      </c>
      <c r="B58" s="31" t="s">
        <v>74</v>
      </c>
      <c r="C58" s="31" t="s">
        <v>89</v>
      </c>
      <c r="D58" s="32">
        <v>20</v>
      </c>
      <c r="E58" s="37">
        <v>4.3305</v>
      </c>
      <c r="F58" s="34">
        <v>0.216525</v>
      </c>
      <c r="G58" s="35">
        <v>1.6695</v>
      </c>
      <c r="H58" s="32">
        <v>0</v>
      </c>
      <c r="I58" s="31" t="s">
        <v>76</v>
      </c>
    </row>
    <row r="59" s="20" customFormat="1" ht="39" customHeight="1" spans="1:9">
      <c r="A59" s="31">
        <v>55</v>
      </c>
      <c r="B59" s="31" t="s">
        <v>74</v>
      </c>
      <c r="C59" s="31" t="s">
        <v>90</v>
      </c>
      <c r="D59" s="32">
        <v>20</v>
      </c>
      <c r="E59" s="37">
        <v>6.3696</v>
      </c>
      <c r="F59" s="34">
        <v>0.31848</v>
      </c>
      <c r="G59" s="35">
        <v>0</v>
      </c>
      <c r="H59" s="32">
        <v>0</v>
      </c>
      <c r="I59" s="31" t="s">
        <v>76</v>
      </c>
    </row>
    <row r="60" s="20" customFormat="1" ht="39" customHeight="1" spans="1:9">
      <c r="A60" s="31">
        <v>56</v>
      </c>
      <c r="B60" s="31" t="s">
        <v>74</v>
      </c>
      <c r="C60" s="31" t="s">
        <v>91</v>
      </c>
      <c r="D60" s="32">
        <v>10</v>
      </c>
      <c r="E60" s="37">
        <v>2.874</v>
      </c>
      <c r="F60" s="34">
        <v>0.2874</v>
      </c>
      <c r="G60" s="35">
        <v>0</v>
      </c>
      <c r="H60" s="32">
        <v>0</v>
      </c>
      <c r="I60" s="31" t="s">
        <v>76</v>
      </c>
    </row>
    <row r="61" s="20" customFormat="1" ht="39" customHeight="1" spans="1:9">
      <c r="A61" s="31">
        <v>57</v>
      </c>
      <c r="B61" s="31" t="s">
        <v>74</v>
      </c>
      <c r="C61" s="31" t="s">
        <v>92</v>
      </c>
      <c r="D61" s="32">
        <v>8</v>
      </c>
      <c r="E61" s="37">
        <v>2.2914</v>
      </c>
      <c r="F61" s="34">
        <v>0.286425</v>
      </c>
      <c r="G61" s="35">
        <v>0</v>
      </c>
      <c r="H61" s="32">
        <v>0</v>
      </c>
      <c r="I61" s="31" t="s">
        <v>76</v>
      </c>
    </row>
    <row r="62" s="20" customFormat="1" ht="39" customHeight="1" spans="1:9">
      <c r="A62" s="31">
        <v>58</v>
      </c>
      <c r="B62" s="31" t="s">
        <v>74</v>
      </c>
      <c r="C62" s="31" t="s">
        <v>93</v>
      </c>
      <c r="D62" s="32">
        <v>22</v>
      </c>
      <c r="E62" s="37">
        <v>7.2435</v>
      </c>
      <c r="F62" s="34">
        <v>0.32925</v>
      </c>
      <c r="G62" s="35">
        <v>0</v>
      </c>
      <c r="H62" s="32">
        <v>0</v>
      </c>
      <c r="I62" s="31" t="s">
        <v>76</v>
      </c>
    </row>
    <row r="63" s="20" customFormat="1" ht="60" customHeight="1" spans="1:9">
      <c r="A63" s="31">
        <v>59</v>
      </c>
      <c r="B63" s="31" t="s">
        <v>94</v>
      </c>
      <c r="C63" s="31" t="s">
        <v>95</v>
      </c>
      <c r="D63" s="32">
        <v>50</v>
      </c>
      <c r="E63" s="32">
        <v>14.1061</v>
      </c>
      <c r="F63" s="33">
        <v>0.2821</v>
      </c>
      <c r="G63" s="32">
        <v>18.808242</v>
      </c>
      <c r="H63" s="32">
        <v>17.085658</v>
      </c>
      <c r="I63" s="31" t="s">
        <v>96</v>
      </c>
    </row>
    <row r="64" s="20" customFormat="1" ht="39" customHeight="1" spans="1:9">
      <c r="A64" s="31">
        <v>60</v>
      </c>
      <c r="B64" s="31" t="s">
        <v>97</v>
      </c>
      <c r="C64" s="39" t="s">
        <v>98</v>
      </c>
      <c r="D64" s="32">
        <v>20</v>
      </c>
      <c r="E64" s="32">
        <v>20</v>
      </c>
      <c r="F64" s="34">
        <f>E64/D64</f>
        <v>1</v>
      </c>
      <c r="G64" s="32">
        <v>0</v>
      </c>
      <c r="H64" s="32">
        <v>0</v>
      </c>
      <c r="I64" s="31" t="s">
        <v>99</v>
      </c>
    </row>
    <row r="65" s="20" customFormat="1" ht="56" customHeight="1" spans="1:9">
      <c r="A65" s="31">
        <v>61</v>
      </c>
      <c r="B65" s="31" t="s">
        <v>97</v>
      </c>
      <c r="C65" s="39" t="s">
        <v>100</v>
      </c>
      <c r="D65" s="32">
        <v>34</v>
      </c>
      <c r="E65" s="32">
        <v>19.522617</v>
      </c>
      <c r="F65" s="34">
        <v>0.574194617647059</v>
      </c>
      <c r="G65" s="32">
        <v>4.850654</v>
      </c>
      <c r="H65" s="32">
        <v>9.626729</v>
      </c>
      <c r="I65" s="31" t="s">
        <v>101</v>
      </c>
    </row>
    <row r="66" s="20" customFormat="1" ht="138" customHeight="1" spans="1:9">
      <c r="A66" s="31">
        <v>62</v>
      </c>
      <c r="B66" s="31" t="s">
        <v>97</v>
      </c>
      <c r="C66" s="39" t="s">
        <v>102</v>
      </c>
      <c r="D66" s="32">
        <v>28</v>
      </c>
      <c r="E66" s="32">
        <v>27.270362</v>
      </c>
      <c r="F66" s="34">
        <v>0.9739415</v>
      </c>
      <c r="G66" s="32">
        <v>0.729638</v>
      </c>
      <c r="H66" s="32">
        <v>0</v>
      </c>
      <c r="I66" s="31" t="s">
        <v>103</v>
      </c>
    </row>
    <row r="67" s="20" customFormat="1" ht="45" customHeight="1" spans="1:9">
      <c r="A67" s="31">
        <v>63</v>
      </c>
      <c r="B67" s="31" t="s">
        <v>97</v>
      </c>
      <c r="C67" s="39" t="s">
        <v>104</v>
      </c>
      <c r="D67" s="32">
        <v>18</v>
      </c>
      <c r="E67" s="32">
        <v>13.166363</v>
      </c>
      <c r="F67" s="34">
        <v>0.731464611111111</v>
      </c>
      <c r="G67" s="32">
        <v>4.833637</v>
      </c>
      <c r="H67" s="32">
        <v>0</v>
      </c>
      <c r="I67" s="31" t="s">
        <v>105</v>
      </c>
    </row>
  </sheetData>
  <mergeCells count="2">
    <mergeCell ref="A2:I2"/>
    <mergeCell ref="A4:C4"/>
  </mergeCells>
  <pageMargins left="0.739583333333333" right="0.739583333333333" top="0.739583333333333" bottom="0.739583333333333" header="0.5" footer="0.5"/>
  <pageSetup paperSize="9" scale="64" fitToHeight="0" orientation="landscape" horizontalDpi="600"/>
  <headerFooter/>
  <ignoredErrors>
    <ignoredError sqref="I2:I4 I20 A21:A67 A20:G20 A17:G17 A18:D19 F18:F19 A5:A16 B2:G2 A3:G3 F4 A4:D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2" sqref="A2:H2"/>
    </sheetView>
  </sheetViews>
  <sheetFormatPr defaultColWidth="9" defaultRowHeight="13.5"/>
  <cols>
    <col min="1" max="1" width="7.75" style="2" customWidth="1"/>
    <col min="2" max="2" width="9" style="2"/>
    <col min="3" max="3" width="29.625" style="2" customWidth="1"/>
    <col min="4" max="4" width="13.5" style="2" customWidth="1"/>
    <col min="5" max="5" width="14" style="2" customWidth="1"/>
    <col min="6" max="6" width="11.125" style="2"/>
    <col min="7" max="7" width="15.5" style="2" customWidth="1"/>
    <col min="8" max="8" width="35.75" style="2" customWidth="1"/>
    <col min="9" max="16383" width="9" style="2"/>
  </cols>
  <sheetData>
    <row r="1" ht="22" customHeight="1" spans="1:10">
      <c r="A1" s="3" t="s">
        <v>106</v>
      </c>
    </row>
    <row r="2" s="1" customFormat="1" ht="30" customHeight="1" spans="1:10">
      <c r="A2" s="4" t="s">
        <v>107</v>
      </c>
      <c r="B2" s="4"/>
      <c r="C2" s="4"/>
      <c r="D2" s="4"/>
      <c r="E2" s="4"/>
      <c r="F2" s="4"/>
      <c r="G2" s="4"/>
      <c r="H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10</v>
      </c>
    </row>
    <row r="4" customFormat="1" ht="39" customHeight="1" spans="1:10">
      <c r="A4" s="6"/>
      <c r="B4" s="7"/>
      <c r="C4" s="8"/>
      <c r="D4" s="9">
        <f t="shared" ref="D4:G4" si="0">SUM(D5:D14)</f>
        <v>450</v>
      </c>
      <c r="E4" s="9">
        <f t="shared" si="0"/>
        <v>450</v>
      </c>
      <c r="F4" s="10">
        <f>E4/D4</f>
        <v>1</v>
      </c>
      <c r="G4" s="9">
        <f t="shared" si="0"/>
        <v>0</v>
      </c>
      <c r="H4" s="11"/>
      <c r="I4" s="1"/>
      <c r="J4" s="1"/>
    </row>
    <row r="5" ht="35" customHeight="1" spans="1:10">
      <c r="A5" s="12">
        <v>1</v>
      </c>
      <c r="B5" s="13" t="s">
        <v>62</v>
      </c>
      <c r="C5" s="14" t="s">
        <v>108</v>
      </c>
      <c r="D5" s="13">
        <v>45</v>
      </c>
      <c r="E5" s="13">
        <v>45</v>
      </c>
      <c r="F5" s="15">
        <f>E5/D5</f>
        <v>1</v>
      </c>
      <c r="G5" s="13">
        <v>0</v>
      </c>
      <c r="H5" s="11" t="s">
        <v>19</v>
      </c>
      <c r="I5" s="1"/>
      <c r="J5" s="1"/>
    </row>
    <row r="6" ht="35" customHeight="1" spans="1:10">
      <c r="A6" s="12">
        <v>2</v>
      </c>
      <c r="B6" s="13" t="s">
        <v>62</v>
      </c>
      <c r="C6" s="14" t="s">
        <v>109</v>
      </c>
      <c r="D6" s="13">
        <v>30</v>
      </c>
      <c r="E6" s="13">
        <v>30</v>
      </c>
      <c r="F6" s="15">
        <f>E6/D6</f>
        <v>1</v>
      </c>
      <c r="G6" s="13">
        <v>0</v>
      </c>
      <c r="H6" s="11" t="s">
        <v>19</v>
      </c>
    </row>
    <row r="7" ht="35" customHeight="1" spans="1:10">
      <c r="A7" s="12">
        <v>3</v>
      </c>
      <c r="B7" s="13" t="s">
        <v>110</v>
      </c>
      <c r="C7" s="14" t="s">
        <v>111</v>
      </c>
      <c r="D7" s="13">
        <v>48.8497</v>
      </c>
      <c r="E7" s="16">
        <v>48.8497</v>
      </c>
      <c r="F7" s="15">
        <f t="shared" ref="F6:F14" si="1">E7/D7</f>
        <v>1</v>
      </c>
      <c r="G7" s="13">
        <v>0</v>
      </c>
      <c r="H7" s="11" t="s">
        <v>19</v>
      </c>
    </row>
    <row r="8" ht="35" customHeight="1" spans="1:10">
      <c r="A8" s="12">
        <v>4</v>
      </c>
      <c r="B8" s="13" t="s">
        <v>110</v>
      </c>
      <c r="C8" s="14" t="s">
        <v>112</v>
      </c>
      <c r="D8" s="13">
        <v>10</v>
      </c>
      <c r="E8" s="16">
        <v>10</v>
      </c>
      <c r="F8" s="15">
        <f t="shared" si="1"/>
        <v>1</v>
      </c>
      <c r="G8" s="13">
        <v>0</v>
      </c>
      <c r="H8" s="11" t="s">
        <v>19</v>
      </c>
    </row>
    <row r="9" ht="35" customHeight="1" spans="1:10">
      <c r="A9" s="12">
        <v>5</v>
      </c>
      <c r="B9" s="13" t="s">
        <v>53</v>
      </c>
      <c r="C9" s="14" t="s">
        <v>113</v>
      </c>
      <c r="D9" s="13">
        <v>10</v>
      </c>
      <c r="E9" s="13">
        <v>10</v>
      </c>
      <c r="F9" s="15">
        <f t="shared" si="1"/>
        <v>1</v>
      </c>
      <c r="G9" s="13">
        <v>0</v>
      </c>
      <c r="H9" s="11" t="s">
        <v>19</v>
      </c>
    </row>
    <row r="10" ht="35" customHeight="1" spans="1:10">
      <c r="A10" s="12">
        <v>6</v>
      </c>
      <c r="B10" s="13" t="s">
        <v>53</v>
      </c>
      <c r="C10" s="14" t="s">
        <v>114</v>
      </c>
      <c r="D10" s="13">
        <v>15</v>
      </c>
      <c r="E10" s="13">
        <v>15</v>
      </c>
      <c r="F10" s="15">
        <f t="shared" si="1"/>
        <v>1</v>
      </c>
      <c r="G10" s="13">
        <v>0</v>
      </c>
      <c r="H10" s="11" t="s">
        <v>19</v>
      </c>
    </row>
    <row r="11" ht="35" customHeight="1" spans="1:10">
      <c r="A11" s="12">
        <v>7</v>
      </c>
      <c r="B11" s="13" t="s">
        <v>74</v>
      </c>
      <c r="C11" s="14" t="s">
        <v>115</v>
      </c>
      <c r="D11" s="13">
        <v>10</v>
      </c>
      <c r="E11" s="13">
        <v>10</v>
      </c>
      <c r="F11" s="15">
        <f t="shared" si="1"/>
        <v>1</v>
      </c>
      <c r="G11" s="13">
        <v>0</v>
      </c>
      <c r="H11" s="11" t="s">
        <v>19</v>
      </c>
    </row>
    <row r="12" ht="35" customHeight="1" spans="1:10">
      <c r="A12" s="12">
        <v>8</v>
      </c>
      <c r="B12" s="13" t="s">
        <v>94</v>
      </c>
      <c r="C12" s="14" t="s">
        <v>116</v>
      </c>
      <c r="D12" s="13">
        <v>25</v>
      </c>
      <c r="E12" s="13">
        <v>25</v>
      </c>
      <c r="F12" s="15">
        <f t="shared" si="1"/>
        <v>1</v>
      </c>
      <c r="G12" s="13">
        <v>0</v>
      </c>
      <c r="H12" s="11" t="s">
        <v>19</v>
      </c>
    </row>
    <row r="13" ht="42" customHeight="1" spans="1:10">
      <c r="A13" s="12">
        <v>9</v>
      </c>
      <c r="B13" s="13" t="s">
        <v>34</v>
      </c>
      <c r="C13" s="14" t="s">
        <v>117</v>
      </c>
      <c r="D13" s="13">
        <v>164.1503</v>
      </c>
      <c r="E13" s="13">
        <v>164.1503</v>
      </c>
      <c r="F13" s="15">
        <f t="shared" si="1"/>
        <v>1</v>
      </c>
      <c r="G13" s="13">
        <v>0</v>
      </c>
      <c r="H13" s="11" t="s">
        <v>19</v>
      </c>
    </row>
    <row r="14" ht="35" customHeight="1" spans="1:10">
      <c r="A14" s="12">
        <v>10</v>
      </c>
      <c r="B14" s="13" t="s">
        <v>34</v>
      </c>
      <c r="C14" s="17" t="s">
        <v>118</v>
      </c>
      <c r="D14" s="16">
        <v>92</v>
      </c>
      <c r="E14" s="16">
        <v>92</v>
      </c>
      <c r="F14" s="15">
        <f t="shared" si="1"/>
        <v>1</v>
      </c>
      <c r="G14" s="16">
        <v>0</v>
      </c>
      <c r="H14" s="14" t="s">
        <v>19</v>
      </c>
    </row>
  </sheetData>
  <mergeCells count="2">
    <mergeCell ref="A2:H2"/>
    <mergeCell ref="A4:C4"/>
  </mergeCells>
  <dataValidations count="1">
    <dataValidation type="list" allowBlank="1" showInputMessage="1" showErrorMessage="1" sqref="H5:H14">
      <formula1>"项目未开工,项目开工建设中,项目已完工但未报账,项目已报账但未结算,项目已结算但未决算,项目已完成全部工作"</formula1>
    </dataValidation>
  </dataValidations>
  <pageMargins left="0.75" right="0.75" top="1" bottom="1" header="0.5" footer="0.5"/>
  <headerFooter/>
  <ignoredErrors>
    <ignoredError sqref="F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2025年中央衔接推进乡村振兴补助资金省级配套资金项目台账</vt:lpstr>
      <vt:lpstr>2025年中央衔接推进乡村振兴补助资金项目台账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2025-01-07T02:33:00Z</dcterms:created>
  <dcterms:modified xsi:type="dcterms:W3CDTF">2025-12-29T10:10:58Z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5D9880DCDBFD44ACB993785135D323F1_13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