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tabRatio="847" activeTab="3"/>
  </bookViews>
  <sheets>
    <sheet name="一般公共预算收支总表" sheetId="6" r:id="rId1"/>
    <sheet name="政府性基金预算收支总表" sheetId="5" r:id="rId2"/>
    <sheet name="一般公共预算调整明细表" sheetId="55" r:id="rId3"/>
    <sheet name="政府性基金预算调整明细表" sheetId="56" r:id="rId4"/>
  </sheets>
  <definedNames>
    <definedName name="_xlnm._FilterDatabase" localSheetId="0" hidden="1">一般公共预算收支总表!$A$5:$K$281</definedName>
    <definedName name="_xlnm._FilterDatabase" localSheetId="1" hidden="1">政府性基金预算收支总表!$A$5:$K$42</definedName>
    <definedName name="_xlnm._FilterDatabase" localSheetId="2" hidden="1">一般公共预算调整明细表!$A$4:$K$185</definedName>
    <definedName name="_xlnm._FilterDatabase" localSheetId="3" hidden="1">政府性基金预算调整明细表!$A$4:$K$282</definedName>
    <definedName name="_Order1" hidden="1">255</definedName>
    <definedName name="_Order2" hidden="1">255</definedName>
    <definedName name="_xlnm.Print_Area" localSheetId="0">一般公共预算收支总表!$A$2:$K$278</definedName>
    <definedName name="_xlnm.Print_Area" localSheetId="1">政府性基金预算收支总表!$A$2:$K$42</definedName>
    <definedName name="_xlnm.Print_Titles" localSheetId="0">一般公共预算收支总表!$2:$5</definedName>
    <definedName name="_xlnm.Print_Titles" localSheetId="1">政府性基金预算收支总表!$2:$5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<sst xmlns="http://schemas.openxmlformats.org/spreadsheetml/2006/main" count="3865" uniqueCount="1604">
  <si>
    <t>徐闻县2025年一般公共预算收支总表（草案）</t>
  </si>
  <si>
    <t>单位：万元</t>
  </si>
  <si>
    <t>收入</t>
  </si>
  <si>
    <t>支出</t>
  </si>
  <si>
    <t>序号</t>
  </si>
  <si>
    <t>收入科目编码</t>
  </si>
  <si>
    <t>科目名称</t>
  </si>
  <si>
    <t>年初预算数</t>
  </si>
  <si>
    <t>本次
调整数</t>
  </si>
  <si>
    <t>调整后
预算数</t>
  </si>
  <si>
    <t>支出功能分类科目编码</t>
  </si>
  <si>
    <t>1</t>
  </si>
  <si>
    <t>101</t>
  </si>
  <si>
    <t>税收收入</t>
  </si>
  <si>
    <t>201</t>
  </si>
  <si>
    <t>一般公共服务支出</t>
  </si>
  <si>
    <t>2</t>
  </si>
  <si>
    <t xml:space="preserve">  10101</t>
  </si>
  <si>
    <t xml:space="preserve">  增值税</t>
  </si>
  <si>
    <t xml:space="preserve">  20101</t>
  </si>
  <si>
    <t xml:space="preserve">  人大事务</t>
  </si>
  <si>
    <t>3</t>
  </si>
  <si>
    <t xml:space="preserve">  10102</t>
  </si>
  <si>
    <t xml:space="preserve">  消费税</t>
  </si>
  <si>
    <t xml:space="preserve">  20102</t>
  </si>
  <si>
    <t xml:space="preserve">  政协事务</t>
  </si>
  <si>
    <t>4</t>
  </si>
  <si>
    <t xml:space="preserve">  10104</t>
  </si>
  <si>
    <t xml:space="preserve">  企业所得税</t>
  </si>
  <si>
    <t xml:space="preserve">  20103</t>
  </si>
  <si>
    <t xml:space="preserve">  政府办公厅（室）及相关机构事务</t>
  </si>
  <si>
    <t>5</t>
  </si>
  <si>
    <t xml:space="preserve">  10105</t>
  </si>
  <si>
    <t xml:space="preserve">  企业所得税退税</t>
  </si>
  <si>
    <t xml:space="preserve">  20104</t>
  </si>
  <si>
    <t xml:space="preserve">  发展与改革事务</t>
  </si>
  <si>
    <t>6</t>
  </si>
  <si>
    <t xml:space="preserve">  10106</t>
  </si>
  <si>
    <t xml:space="preserve">  个人所得税</t>
  </si>
  <si>
    <t xml:space="preserve">  20105</t>
  </si>
  <si>
    <t xml:space="preserve">  统计信息事务</t>
  </si>
  <si>
    <t>7</t>
  </si>
  <si>
    <t xml:space="preserve">  10107</t>
  </si>
  <si>
    <t xml:space="preserve">  资源税</t>
  </si>
  <si>
    <t xml:space="preserve">  20106</t>
  </si>
  <si>
    <t xml:space="preserve">  财政事务</t>
  </si>
  <si>
    <t>8</t>
  </si>
  <si>
    <t xml:space="preserve">  10109</t>
  </si>
  <si>
    <t xml:space="preserve">  城市维护建设税</t>
  </si>
  <si>
    <t xml:space="preserve">  20107</t>
  </si>
  <si>
    <t xml:space="preserve">  税收事务</t>
  </si>
  <si>
    <t>9</t>
  </si>
  <si>
    <t xml:space="preserve">  10110</t>
  </si>
  <si>
    <t xml:space="preserve">  房产税</t>
  </si>
  <si>
    <t xml:space="preserve">  20108</t>
  </si>
  <si>
    <t xml:space="preserve">  审计事务</t>
  </si>
  <si>
    <t>10</t>
  </si>
  <si>
    <t xml:space="preserve">  10111</t>
  </si>
  <si>
    <t xml:space="preserve">  印花税</t>
  </si>
  <si>
    <t xml:space="preserve">  20109</t>
  </si>
  <si>
    <t xml:space="preserve">  海关事务</t>
  </si>
  <si>
    <t>11</t>
  </si>
  <si>
    <t xml:space="preserve">  10112</t>
  </si>
  <si>
    <t xml:space="preserve">  城镇土地使用税</t>
  </si>
  <si>
    <t xml:space="preserve">  20111</t>
  </si>
  <si>
    <t xml:space="preserve">  纪检监察事务</t>
  </si>
  <si>
    <t>12</t>
  </si>
  <si>
    <t xml:space="preserve">  10113</t>
  </si>
  <si>
    <t xml:space="preserve">  土地增值税</t>
  </si>
  <si>
    <t xml:space="preserve">  20113</t>
  </si>
  <si>
    <t xml:space="preserve">  商贸事务</t>
  </si>
  <si>
    <t>13</t>
  </si>
  <si>
    <t xml:space="preserve">  10114</t>
  </si>
  <si>
    <t xml:space="preserve">  车船税</t>
  </si>
  <si>
    <t xml:space="preserve">  20114</t>
  </si>
  <si>
    <t xml:space="preserve">  知识产权事务</t>
  </si>
  <si>
    <t>14</t>
  </si>
  <si>
    <t xml:space="preserve">  10115</t>
  </si>
  <si>
    <t xml:space="preserve">  船舶吨税</t>
  </si>
  <si>
    <t xml:space="preserve">  20123</t>
  </si>
  <si>
    <t xml:space="preserve">  民族事务</t>
  </si>
  <si>
    <t>15</t>
  </si>
  <si>
    <t xml:space="preserve">  10116</t>
  </si>
  <si>
    <t xml:space="preserve">  车辆购置税</t>
  </si>
  <si>
    <t xml:space="preserve">  20125</t>
  </si>
  <si>
    <t xml:space="preserve">  港澳台事务</t>
  </si>
  <si>
    <t>16</t>
  </si>
  <si>
    <t xml:space="preserve">  10117</t>
  </si>
  <si>
    <t xml:space="preserve">  关税</t>
  </si>
  <si>
    <t xml:space="preserve">  20126</t>
  </si>
  <si>
    <t xml:space="preserve">  档案事务</t>
  </si>
  <si>
    <t>17</t>
  </si>
  <si>
    <t xml:space="preserve">  10118</t>
  </si>
  <si>
    <t xml:space="preserve">  耕地占用税</t>
  </si>
  <si>
    <t xml:space="preserve">  20128</t>
  </si>
  <si>
    <t xml:space="preserve">  民主党派及工商联事务</t>
  </si>
  <si>
    <t>18</t>
  </si>
  <si>
    <t xml:space="preserve">  10119</t>
  </si>
  <si>
    <t xml:space="preserve">  契税</t>
  </si>
  <si>
    <t xml:space="preserve">  20129</t>
  </si>
  <si>
    <t xml:space="preserve">  群众团体事务</t>
  </si>
  <si>
    <t>19</t>
  </si>
  <si>
    <t xml:space="preserve">  10120</t>
  </si>
  <si>
    <t xml:space="preserve">  烟叶税</t>
  </si>
  <si>
    <t xml:space="preserve">  20131</t>
  </si>
  <si>
    <t xml:space="preserve">  党委办公厅（室）及相关机构事务</t>
  </si>
  <si>
    <t>20</t>
  </si>
  <si>
    <t xml:space="preserve">  10121</t>
  </si>
  <si>
    <t xml:space="preserve">  环境保护税</t>
  </si>
  <si>
    <t xml:space="preserve">  20132</t>
  </si>
  <si>
    <t xml:space="preserve">  组织事务</t>
  </si>
  <si>
    <t>21</t>
  </si>
  <si>
    <t xml:space="preserve">  10199</t>
  </si>
  <si>
    <t xml:space="preserve">  其他税收收入</t>
  </si>
  <si>
    <t xml:space="preserve">  20133</t>
  </si>
  <si>
    <t xml:space="preserve">  宣传事务</t>
  </si>
  <si>
    <t>22</t>
  </si>
  <si>
    <t>103</t>
  </si>
  <si>
    <t>非税收入</t>
  </si>
  <si>
    <t xml:space="preserve">  20134</t>
  </si>
  <si>
    <t xml:space="preserve">  统战事务</t>
  </si>
  <si>
    <t>23</t>
  </si>
  <si>
    <t xml:space="preserve">  10302</t>
  </si>
  <si>
    <t xml:space="preserve">  专项收入</t>
  </si>
  <si>
    <t xml:space="preserve">  20135</t>
  </si>
  <si>
    <t xml:space="preserve">  对外联络事务</t>
  </si>
  <si>
    <t>24</t>
  </si>
  <si>
    <t xml:space="preserve">  10304</t>
  </si>
  <si>
    <t xml:space="preserve">  行政事业性收费收入</t>
  </si>
  <si>
    <t xml:space="preserve">  20136</t>
  </si>
  <si>
    <t xml:space="preserve">  其他共产党事务支出</t>
  </si>
  <si>
    <t>25</t>
  </si>
  <si>
    <t xml:space="preserve">  10305</t>
  </si>
  <si>
    <t xml:space="preserve">  罚没收入</t>
  </si>
  <si>
    <t xml:space="preserve">  20137</t>
  </si>
  <si>
    <t xml:space="preserve">  网信事务</t>
  </si>
  <si>
    <t>26</t>
  </si>
  <si>
    <t xml:space="preserve">  10306</t>
  </si>
  <si>
    <t xml:space="preserve">  国有资本经营收入</t>
  </si>
  <si>
    <t xml:space="preserve">  20138</t>
  </si>
  <si>
    <t xml:space="preserve">  市场监督管理事务</t>
  </si>
  <si>
    <t>27</t>
  </si>
  <si>
    <t xml:space="preserve">  10307</t>
  </si>
  <si>
    <t xml:space="preserve">  国有资源（资产）有偿使用收入</t>
  </si>
  <si>
    <t xml:space="preserve">  20139</t>
  </si>
  <si>
    <t xml:space="preserve">  社会工作事务</t>
  </si>
  <si>
    <t>28</t>
  </si>
  <si>
    <t xml:space="preserve">  10308</t>
  </si>
  <si>
    <t xml:space="preserve">  捐赠收入</t>
  </si>
  <si>
    <t xml:space="preserve">  20140</t>
  </si>
  <si>
    <t xml:space="preserve">  信访事务</t>
  </si>
  <si>
    <t>29</t>
  </si>
  <si>
    <t xml:space="preserve">  10309</t>
  </si>
  <si>
    <t xml:space="preserve">  政府住房基金收入</t>
  </si>
  <si>
    <t xml:space="preserve">  20141</t>
  </si>
  <si>
    <t xml:space="preserve">  数据事务</t>
  </si>
  <si>
    <t>30</t>
  </si>
  <si>
    <t xml:space="preserve">  10399</t>
  </si>
  <si>
    <t xml:space="preserve">  其他收入</t>
  </si>
  <si>
    <t xml:space="preserve">  20199</t>
  </si>
  <si>
    <t xml:space="preserve">  其他一般公共服务支出</t>
  </si>
  <si>
    <t>31</t>
  </si>
  <si>
    <t>203</t>
  </si>
  <si>
    <t>国防支出</t>
  </si>
  <si>
    <t>32</t>
  </si>
  <si>
    <t xml:space="preserve">  20301</t>
  </si>
  <si>
    <t xml:space="preserve">  军费</t>
  </si>
  <si>
    <t>33</t>
  </si>
  <si>
    <t xml:space="preserve">  20304</t>
  </si>
  <si>
    <t xml:space="preserve">  国防科研事业</t>
  </si>
  <si>
    <t>34</t>
  </si>
  <si>
    <t xml:space="preserve">  20305</t>
  </si>
  <si>
    <t xml:space="preserve">  专项工程</t>
  </si>
  <si>
    <t>35</t>
  </si>
  <si>
    <t xml:space="preserve">  20306</t>
  </si>
  <si>
    <t xml:space="preserve">  国防动员</t>
  </si>
  <si>
    <t>36</t>
  </si>
  <si>
    <t xml:space="preserve">  20399</t>
  </si>
  <si>
    <t xml:space="preserve">  其他国防支出</t>
  </si>
  <si>
    <t>37</t>
  </si>
  <si>
    <t>204</t>
  </si>
  <si>
    <t>公共安全支出</t>
  </si>
  <si>
    <t>38</t>
  </si>
  <si>
    <t xml:space="preserve">  20401</t>
  </si>
  <si>
    <t xml:space="preserve">  武装警察部队</t>
  </si>
  <si>
    <t>39</t>
  </si>
  <si>
    <t xml:space="preserve">  20402</t>
  </si>
  <si>
    <t xml:space="preserve">  公安</t>
  </si>
  <si>
    <t>40</t>
  </si>
  <si>
    <t xml:space="preserve">  20403</t>
  </si>
  <si>
    <t xml:space="preserve">  国家安全</t>
  </si>
  <si>
    <t>41</t>
  </si>
  <si>
    <t xml:space="preserve">  20404</t>
  </si>
  <si>
    <t xml:space="preserve">  检察</t>
  </si>
  <si>
    <t>42</t>
  </si>
  <si>
    <t xml:space="preserve">  20405</t>
  </si>
  <si>
    <t xml:space="preserve">  法院</t>
  </si>
  <si>
    <t>43</t>
  </si>
  <si>
    <t xml:space="preserve">  20406</t>
  </si>
  <si>
    <t xml:space="preserve">  司法</t>
  </si>
  <si>
    <t>44</t>
  </si>
  <si>
    <t xml:space="preserve">  20407</t>
  </si>
  <si>
    <t xml:space="preserve">  监狱</t>
  </si>
  <si>
    <t>45</t>
  </si>
  <si>
    <t xml:space="preserve">  20408</t>
  </si>
  <si>
    <t xml:space="preserve">  强制隔离戒毒</t>
  </si>
  <si>
    <t>46</t>
  </si>
  <si>
    <t xml:space="preserve">  20409</t>
  </si>
  <si>
    <t xml:space="preserve">  国家保密</t>
  </si>
  <si>
    <t>47</t>
  </si>
  <si>
    <t xml:space="preserve">  20410</t>
  </si>
  <si>
    <t xml:space="preserve">  缉私警察</t>
  </si>
  <si>
    <t>48</t>
  </si>
  <si>
    <t xml:space="preserve">  20499</t>
  </si>
  <si>
    <t xml:space="preserve">  其他公共安全支出</t>
  </si>
  <si>
    <t>49</t>
  </si>
  <si>
    <t>205</t>
  </si>
  <si>
    <t>教育支出</t>
  </si>
  <si>
    <t>50</t>
  </si>
  <si>
    <t xml:space="preserve">  20501</t>
  </si>
  <si>
    <t xml:space="preserve">  教育管理事务</t>
  </si>
  <si>
    <t>51</t>
  </si>
  <si>
    <t xml:space="preserve">  20502</t>
  </si>
  <si>
    <t xml:space="preserve">  普通教育</t>
  </si>
  <si>
    <t>52</t>
  </si>
  <si>
    <t xml:space="preserve">  20503</t>
  </si>
  <si>
    <t xml:space="preserve">  职业教育</t>
  </si>
  <si>
    <t>53</t>
  </si>
  <si>
    <t xml:space="preserve">  20504</t>
  </si>
  <si>
    <t xml:space="preserve">  成人教育</t>
  </si>
  <si>
    <t>54</t>
  </si>
  <si>
    <t xml:space="preserve">  20505</t>
  </si>
  <si>
    <t xml:space="preserve">  广播电视教育</t>
  </si>
  <si>
    <t>55</t>
  </si>
  <si>
    <t xml:space="preserve">  20506</t>
  </si>
  <si>
    <t xml:space="preserve">  留学教育</t>
  </si>
  <si>
    <t>56</t>
  </si>
  <si>
    <t xml:space="preserve">  20507</t>
  </si>
  <si>
    <t xml:space="preserve">  特殊教育</t>
  </si>
  <si>
    <t>57</t>
  </si>
  <si>
    <t xml:space="preserve">  20508</t>
  </si>
  <si>
    <t xml:space="preserve">  进修及培训</t>
  </si>
  <si>
    <t>58</t>
  </si>
  <si>
    <t xml:space="preserve">  20509</t>
  </si>
  <si>
    <t xml:space="preserve">  教育费附加安排的支出</t>
  </si>
  <si>
    <t>59</t>
  </si>
  <si>
    <t xml:space="preserve">  20599</t>
  </si>
  <si>
    <t xml:space="preserve">  其他教育支出</t>
  </si>
  <si>
    <t>60</t>
  </si>
  <si>
    <t>206</t>
  </si>
  <si>
    <t>科学技术支出</t>
  </si>
  <si>
    <t>61</t>
  </si>
  <si>
    <t xml:space="preserve">  20601</t>
  </si>
  <si>
    <t xml:space="preserve">  科学技术管理事务</t>
  </si>
  <si>
    <t>62</t>
  </si>
  <si>
    <t xml:space="preserve">  20602</t>
  </si>
  <si>
    <t xml:space="preserve">  基础研究</t>
  </si>
  <si>
    <t>63</t>
  </si>
  <si>
    <t xml:space="preserve">  20603</t>
  </si>
  <si>
    <t xml:space="preserve">  应用研究</t>
  </si>
  <si>
    <t>64</t>
  </si>
  <si>
    <t xml:space="preserve">  20604</t>
  </si>
  <si>
    <t xml:space="preserve">  技术研究与开发</t>
  </si>
  <si>
    <t>65</t>
  </si>
  <si>
    <t xml:space="preserve">  20605</t>
  </si>
  <si>
    <t xml:space="preserve">  科技条件与服务</t>
  </si>
  <si>
    <t>66</t>
  </si>
  <si>
    <t xml:space="preserve">  20606</t>
  </si>
  <si>
    <t xml:space="preserve">  社会科学</t>
  </si>
  <si>
    <t>67</t>
  </si>
  <si>
    <t xml:space="preserve">  20607</t>
  </si>
  <si>
    <t xml:space="preserve">  科学技术普及</t>
  </si>
  <si>
    <t>68</t>
  </si>
  <si>
    <t xml:space="preserve">  20608</t>
  </si>
  <si>
    <t xml:space="preserve">  科技交流与合作</t>
  </si>
  <si>
    <t>69</t>
  </si>
  <si>
    <t xml:space="preserve">  20609</t>
  </si>
  <si>
    <t xml:space="preserve">  科技重大项目</t>
  </si>
  <si>
    <t>70</t>
  </si>
  <si>
    <t xml:space="preserve">  20699</t>
  </si>
  <si>
    <t xml:space="preserve">  其他科学技术支出</t>
  </si>
  <si>
    <t>71</t>
  </si>
  <si>
    <t>207</t>
  </si>
  <si>
    <t>文化旅游体育与传媒支出</t>
  </si>
  <si>
    <t>72</t>
  </si>
  <si>
    <t xml:space="preserve">  20701</t>
  </si>
  <si>
    <t xml:space="preserve">  文化和旅游</t>
  </si>
  <si>
    <t>73</t>
  </si>
  <si>
    <t xml:space="preserve">  20702</t>
  </si>
  <si>
    <t xml:space="preserve">  文物</t>
  </si>
  <si>
    <t>74</t>
  </si>
  <si>
    <t xml:space="preserve">  20703</t>
  </si>
  <si>
    <t xml:space="preserve">  体育</t>
  </si>
  <si>
    <t>75</t>
  </si>
  <si>
    <t xml:space="preserve">  20706</t>
  </si>
  <si>
    <t xml:space="preserve">  新闻出版电影</t>
  </si>
  <si>
    <t>76</t>
  </si>
  <si>
    <t xml:space="preserve">  20708</t>
  </si>
  <si>
    <t xml:space="preserve">  广播电视</t>
  </si>
  <si>
    <t>77</t>
  </si>
  <si>
    <t xml:space="preserve">  20799</t>
  </si>
  <si>
    <t xml:space="preserve">  其他文化旅游体育与传媒支出</t>
  </si>
  <si>
    <t>78</t>
  </si>
  <si>
    <t>208</t>
  </si>
  <si>
    <t>社会保障和就业支出</t>
  </si>
  <si>
    <t>79</t>
  </si>
  <si>
    <t xml:space="preserve">  20801</t>
  </si>
  <si>
    <t xml:space="preserve">  人力资源和社会保障管理事务</t>
  </si>
  <si>
    <t>80</t>
  </si>
  <si>
    <t xml:space="preserve">  20802</t>
  </si>
  <si>
    <t xml:space="preserve">  民政管理事务</t>
  </si>
  <si>
    <t>81</t>
  </si>
  <si>
    <t xml:space="preserve">  20804</t>
  </si>
  <si>
    <t xml:space="preserve">  补充全国社会保障基金</t>
  </si>
  <si>
    <t>82</t>
  </si>
  <si>
    <t xml:space="preserve">  20805</t>
  </si>
  <si>
    <t xml:space="preserve">  行政事业单位养老支出</t>
  </si>
  <si>
    <t>83</t>
  </si>
  <si>
    <t xml:space="preserve">  20806</t>
  </si>
  <si>
    <t xml:space="preserve">  企业改革补助</t>
  </si>
  <si>
    <t>84</t>
  </si>
  <si>
    <t xml:space="preserve">  20807</t>
  </si>
  <si>
    <t xml:space="preserve">  就业补助</t>
  </si>
  <si>
    <t>85</t>
  </si>
  <si>
    <t xml:space="preserve">  20808</t>
  </si>
  <si>
    <t xml:space="preserve">  抚恤</t>
  </si>
  <si>
    <t>86</t>
  </si>
  <si>
    <t xml:space="preserve">  20809</t>
  </si>
  <si>
    <t xml:space="preserve">  退役安置</t>
  </si>
  <si>
    <t>87</t>
  </si>
  <si>
    <t xml:space="preserve">  20810</t>
  </si>
  <si>
    <t xml:space="preserve">  社会福利</t>
  </si>
  <si>
    <t>88</t>
  </si>
  <si>
    <t xml:space="preserve">  20811</t>
  </si>
  <si>
    <t xml:space="preserve">  残疾人事业</t>
  </si>
  <si>
    <t>89</t>
  </si>
  <si>
    <t xml:space="preserve">  20816</t>
  </si>
  <si>
    <t xml:space="preserve">  红十字事业</t>
  </si>
  <si>
    <t>90</t>
  </si>
  <si>
    <t xml:space="preserve">  20819</t>
  </si>
  <si>
    <t xml:space="preserve">  最低生活保障</t>
  </si>
  <si>
    <t>91</t>
  </si>
  <si>
    <t xml:space="preserve">  20820</t>
  </si>
  <si>
    <t xml:space="preserve">  临时救助</t>
  </si>
  <si>
    <t>92</t>
  </si>
  <si>
    <t xml:space="preserve">  20821</t>
  </si>
  <si>
    <t xml:space="preserve">  特困人员救助供养</t>
  </si>
  <si>
    <t>93</t>
  </si>
  <si>
    <t xml:space="preserve">  20824</t>
  </si>
  <si>
    <t xml:space="preserve">  补充道路交通事故社会救助基金</t>
  </si>
  <si>
    <t>94</t>
  </si>
  <si>
    <t xml:space="preserve">  20825</t>
  </si>
  <si>
    <t xml:space="preserve">  其他生活救助</t>
  </si>
  <si>
    <t>95</t>
  </si>
  <si>
    <t xml:space="preserve">  20826</t>
  </si>
  <si>
    <t xml:space="preserve">  财政对基本养老保险基金的补助</t>
  </si>
  <si>
    <t>96</t>
  </si>
  <si>
    <t xml:space="preserve">  20827</t>
  </si>
  <si>
    <t xml:space="preserve">  财政对其他社会保险基金的补助</t>
  </si>
  <si>
    <t>97</t>
  </si>
  <si>
    <t xml:space="preserve">  20828</t>
  </si>
  <si>
    <t xml:space="preserve">  退役军人管理事务</t>
  </si>
  <si>
    <t>98</t>
  </si>
  <si>
    <t xml:space="preserve">  20830</t>
  </si>
  <si>
    <t xml:space="preserve">  财政代缴社会保险费支出</t>
  </si>
  <si>
    <t>99</t>
  </si>
  <si>
    <t xml:space="preserve">  20899</t>
  </si>
  <si>
    <t xml:space="preserve">  其他社会保障和就业支出</t>
  </si>
  <si>
    <t>100</t>
  </si>
  <si>
    <t>210</t>
  </si>
  <si>
    <t>卫生健康支出</t>
  </si>
  <si>
    <t xml:space="preserve">  21001</t>
  </si>
  <si>
    <t xml:space="preserve">  卫生健康管理事务</t>
  </si>
  <si>
    <t>102</t>
  </si>
  <si>
    <t xml:space="preserve">  21002</t>
  </si>
  <si>
    <t xml:space="preserve">  公立医院</t>
  </si>
  <si>
    <t xml:space="preserve">  21003</t>
  </si>
  <si>
    <t xml:space="preserve">  基层医疗卫生机构</t>
  </si>
  <si>
    <t>104</t>
  </si>
  <si>
    <t xml:space="preserve">  21004</t>
  </si>
  <si>
    <t xml:space="preserve">  公共卫生</t>
  </si>
  <si>
    <t>105</t>
  </si>
  <si>
    <t xml:space="preserve">  21007</t>
  </si>
  <si>
    <t xml:space="preserve">  计划生育事务</t>
  </si>
  <si>
    <t>106</t>
  </si>
  <si>
    <t xml:space="preserve">  21011</t>
  </si>
  <si>
    <t xml:space="preserve">  行政事业单位医疗</t>
  </si>
  <si>
    <t>107</t>
  </si>
  <si>
    <t xml:space="preserve">  21012</t>
  </si>
  <si>
    <t xml:space="preserve">  财政对基本医疗保险基金的补助</t>
  </si>
  <si>
    <t>108</t>
  </si>
  <si>
    <t xml:space="preserve">  21013</t>
  </si>
  <si>
    <t xml:space="preserve">  医疗救助</t>
  </si>
  <si>
    <t>109</t>
  </si>
  <si>
    <t xml:space="preserve">  21014</t>
  </si>
  <si>
    <t xml:space="preserve">  优抚对象医疗</t>
  </si>
  <si>
    <t>110</t>
  </si>
  <si>
    <t xml:space="preserve">  21015</t>
  </si>
  <si>
    <t xml:space="preserve">  医疗保障管理事务</t>
  </si>
  <si>
    <t>111</t>
  </si>
  <si>
    <t xml:space="preserve">  21016</t>
  </si>
  <si>
    <t xml:space="preserve">  老龄卫生健康事务</t>
  </si>
  <si>
    <t>112</t>
  </si>
  <si>
    <t xml:space="preserve">  21017</t>
  </si>
  <si>
    <t xml:space="preserve">  中医药事务</t>
  </si>
  <si>
    <t>113</t>
  </si>
  <si>
    <t xml:space="preserve">  21099</t>
  </si>
  <si>
    <t xml:space="preserve">  其他卫生健康支出</t>
  </si>
  <si>
    <t>114</t>
  </si>
  <si>
    <t>211</t>
  </si>
  <si>
    <t>节能环保支出</t>
  </si>
  <si>
    <t>115</t>
  </si>
  <si>
    <t xml:space="preserve">  21101</t>
  </si>
  <si>
    <t xml:space="preserve">  环境保护管理事务</t>
  </si>
  <si>
    <t>116</t>
  </si>
  <si>
    <t xml:space="preserve">  21102</t>
  </si>
  <si>
    <t xml:space="preserve">  环境监测与监察</t>
  </si>
  <si>
    <t>117</t>
  </si>
  <si>
    <t xml:space="preserve">  21103</t>
  </si>
  <si>
    <t xml:space="preserve">  污染防治</t>
  </si>
  <si>
    <t>118</t>
  </si>
  <si>
    <t xml:space="preserve">  21104</t>
  </si>
  <si>
    <t xml:space="preserve">  自然生态保护</t>
  </si>
  <si>
    <t>119</t>
  </si>
  <si>
    <t xml:space="preserve">  21105</t>
  </si>
  <si>
    <t xml:space="preserve">  森林保护修复</t>
  </si>
  <si>
    <t>120</t>
  </si>
  <si>
    <t xml:space="preserve">  21106</t>
  </si>
  <si>
    <t xml:space="preserve">  退耕还林还草</t>
  </si>
  <si>
    <t>121</t>
  </si>
  <si>
    <t xml:space="preserve">  21107</t>
  </si>
  <si>
    <t xml:space="preserve">  风沙荒漠治理</t>
  </si>
  <si>
    <t>122</t>
  </si>
  <si>
    <t xml:space="preserve">  21108</t>
  </si>
  <si>
    <t xml:space="preserve">  退牧还草</t>
  </si>
  <si>
    <t>123</t>
  </si>
  <si>
    <t xml:space="preserve">  21109</t>
  </si>
  <si>
    <t xml:space="preserve">  已垦草原退耕还草</t>
  </si>
  <si>
    <t>124</t>
  </si>
  <si>
    <t xml:space="preserve">  21110</t>
  </si>
  <si>
    <t xml:space="preserve">  能源节约利用</t>
  </si>
  <si>
    <t>125</t>
  </si>
  <si>
    <t xml:space="preserve">  21111</t>
  </si>
  <si>
    <t xml:space="preserve">  污染减排</t>
  </si>
  <si>
    <t>126</t>
  </si>
  <si>
    <t xml:space="preserve">  21112</t>
  </si>
  <si>
    <t xml:space="preserve">  清洁能源</t>
  </si>
  <si>
    <t>127</t>
  </si>
  <si>
    <t xml:space="preserve">  21113</t>
  </si>
  <si>
    <t xml:space="preserve">  循环经济</t>
  </si>
  <si>
    <t>128</t>
  </si>
  <si>
    <t xml:space="preserve">  21114</t>
  </si>
  <si>
    <t xml:space="preserve">  能源管理事务</t>
  </si>
  <si>
    <t>129</t>
  </si>
  <si>
    <t xml:space="preserve">  21199</t>
  </si>
  <si>
    <t xml:space="preserve">  其他节能环保支出</t>
  </si>
  <si>
    <t>130</t>
  </si>
  <si>
    <t>212</t>
  </si>
  <si>
    <t>城乡社区支出</t>
  </si>
  <si>
    <t>131</t>
  </si>
  <si>
    <t xml:space="preserve">  21201</t>
  </si>
  <si>
    <t xml:space="preserve">  城乡社区管理事务</t>
  </si>
  <si>
    <t>132</t>
  </si>
  <si>
    <t xml:space="preserve">  21202</t>
  </si>
  <si>
    <t xml:space="preserve">  城乡社区规划与管理</t>
  </si>
  <si>
    <t>133</t>
  </si>
  <si>
    <t xml:space="preserve">  21203</t>
  </si>
  <si>
    <t xml:space="preserve">  城乡社区公共设施</t>
  </si>
  <si>
    <t>134</t>
  </si>
  <si>
    <t xml:space="preserve">  21205</t>
  </si>
  <si>
    <t xml:space="preserve">  城乡社区环境卫生</t>
  </si>
  <si>
    <t>135</t>
  </si>
  <si>
    <t xml:space="preserve">  21206</t>
  </si>
  <si>
    <t xml:space="preserve">  建设市场管理与监督</t>
  </si>
  <si>
    <t>136</t>
  </si>
  <si>
    <t xml:space="preserve">  21299</t>
  </si>
  <si>
    <t xml:space="preserve">  其他城乡社区支出</t>
  </si>
  <si>
    <t>137</t>
  </si>
  <si>
    <t>213</t>
  </si>
  <si>
    <t>农林水支出</t>
  </si>
  <si>
    <t>138</t>
  </si>
  <si>
    <t xml:space="preserve">  21301</t>
  </si>
  <si>
    <t xml:space="preserve">  农业农村</t>
  </si>
  <si>
    <t>139</t>
  </si>
  <si>
    <t xml:space="preserve">  21302</t>
  </si>
  <si>
    <t xml:space="preserve">  林业和草原</t>
  </si>
  <si>
    <t>140</t>
  </si>
  <si>
    <t xml:space="preserve">  21303</t>
  </si>
  <si>
    <t xml:space="preserve">  水利</t>
  </si>
  <si>
    <t>141</t>
  </si>
  <si>
    <t xml:space="preserve">  21305</t>
  </si>
  <si>
    <t xml:space="preserve">  巩固脱贫攻坚成果衔接乡村振兴</t>
  </si>
  <si>
    <t>142</t>
  </si>
  <si>
    <t xml:space="preserve">  21307</t>
  </si>
  <si>
    <t xml:space="preserve">  农村综合改革</t>
  </si>
  <si>
    <t>143</t>
  </si>
  <si>
    <t xml:space="preserve">  21308</t>
  </si>
  <si>
    <t xml:space="preserve">  普惠金融发展支出</t>
  </si>
  <si>
    <t>144</t>
  </si>
  <si>
    <t xml:space="preserve">  21309</t>
  </si>
  <si>
    <t xml:space="preserve">  目标价格补贴</t>
  </si>
  <si>
    <t>145</t>
  </si>
  <si>
    <t xml:space="preserve">  21399</t>
  </si>
  <si>
    <t xml:space="preserve">  其他农林水支出</t>
  </si>
  <si>
    <t>146</t>
  </si>
  <si>
    <t>214</t>
  </si>
  <si>
    <t>交通运输支出</t>
  </si>
  <si>
    <t>147</t>
  </si>
  <si>
    <t xml:space="preserve">  21401</t>
  </si>
  <si>
    <t xml:space="preserve">  公路水路运输</t>
  </si>
  <si>
    <t>148</t>
  </si>
  <si>
    <t xml:space="preserve">  21402</t>
  </si>
  <si>
    <t xml:space="preserve">  铁路运输</t>
  </si>
  <si>
    <t>149</t>
  </si>
  <si>
    <t xml:space="preserve">  21403</t>
  </si>
  <si>
    <t xml:space="preserve">  民用航空运输</t>
  </si>
  <si>
    <t>150</t>
  </si>
  <si>
    <t xml:space="preserve">  21405</t>
  </si>
  <si>
    <t xml:space="preserve">  邮政业支出</t>
  </si>
  <si>
    <t>151</t>
  </si>
  <si>
    <t xml:space="preserve">  21406</t>
  </si>
  <si>
    <t xml:space="preserve">  车辆购置税支出</t>
  </si>
  <si>
    <t>152</t>
  </si>
  <si>
    <t xml:space="preserve">  21499</t>
  </si>
  <si>
    <t xml:space="preserve">  其他交通运输支出</t>
  </si>
  <si>
    <t>153</t>
  </si>
  <si>
    <t>215</t>
  </si>
  <si>
    <t>资源勘探工业信息等支出</t>
  </si>
  <si>
    <t>154</t>
  </si>
  <si>
    <t xml:space="preserve">  21501</t>
  </si>
  <si>
    <t xml:space="preserve">  资源勘探开发</t>
  </si>
  <si>
    <t>155</t>
  </si>
  <si>
    <t xml:space="preserve">  21502</t>
  </si>
  <si>
    <t xml:space="preserve">  制造业</t>
  </si>
  <si>
    <t>156</t>
  </si>
  <si>
    <t xml:space="preserve">  21503</t>
  </si>
  <si>
    <t xml:space="preserve">  建筑业</t>
  </si>
  <si>
    <t>157</t>
  </si>
  <si>
    <t xml:space="preserve">  21505</t>
  </si>
  <si>
    <t xml:space="preserve">  工业和信息产业</t>
  </si>
  <si>
    <t>158</t>
  </si>
  <si>
    <t xml:space="preserve">  21507</t>
  </si>
  <si>
    <t xml:space="preserve">  国有资产监管</t>
  </si>
  <si>
    <t>159</t>
  </si>
  <si>
    <t xml:space="preserve">  21508</t>
  </si>
  <si>
    <t xml:space="preserve">  支持中小企业发展和管理支出</t>
  </si>
  <si>
    <t>160</t>
  </si>
  <si>
    <t xml:space="preserve">  21599</t>
  </si>
  <si>
    <t xml:space="preserve">  其他资源勘探工业信息等支出</t>
  </si>
  <si>
    <t>161</t>
  </si>
  <si>
    <t>216</t>
  </si>
  <si>
    <t>商业服务业等支出</t>
  </si>
  <si>
    <t>162</t>
  </si>
  <si>
    <t xml:space="preserve">  21602</t>
  </si>
  <si>
    <t xml:space="preserve">  商业流通事务</t>
  </si>
  <si>
    <t>163</t>
  </si>
  <si>
    <t xml:space="preserve">  21606</t>
  </si>
  <si>
    <t xml:space="preserve">  涉外发展服务支出</t>
  </si>
  <si>
    <t>164</t>
  </si>
  <si>
    <t xml:space="preserve">  21699</t>
  </si>
  <si>
    <t xml:space="preserve">  其他商业服务业等支出</t>
  </si>
  <si>
    <t>165</t>
  </si>
  <si>
    <t>217</t>
  </si>
  <si>
    <t>金融支出</t>
  </si>
  <si>
    <t>166</t>
  </si>
  <si>
    <t xml:space="preserve">  21701</t>
  </si>
  <si>
    <t xml:space="preserve">  金融部门行政支出</t>
  </si>
  <si>
    <t>167</t>
  </si>
  <si>
    <t xml:space="preserve">  21702</t>
  </si>
  <si>
    <t xml:space="preserve">  金融部门监管支出</t>
  </si>
  <si>
    <t>168</t>
  </si>
  <si>
    <t xml:space="preserve">  21703</t>
  </si>
  <si>
    <t xml:space="preserve">  金融发展支出</t>
  </si>
  <si>
    <t>169</t>
  </si>
  <si>
    <t xml:space="preserve">  21704</t>
  </si>
  <si>
    <t xml:space="preserve">  金融调控支出</t>
  </si>
  <si>
    <t>170</t>
  </si>
  <si>
    <t xml:space="preserve">  21799</t>
  </si>
  <si>
    <t xml:space="preserve">  其他金融支出</t>
  </si>
  <si>
    <t>171</t>
  </si>
  <si>
    <t>220</t>
  </si>
  <si>
    <t>自然资源海洋气象等支出</t>
  </si>
  <si>
    <t>172</t>
  </si>
  <si>
    <t xml:space="preserve">  22001</t>
  </si>
  <si>
    <t xml:space="preserve">  自然资源事务</t>
  </si>
  <si>
    <t>173</t>
  </si>
  <si>
    <t xml:space="preserve">  22005</t>
  </si>
  <si>
    <t xml:space="preserve">  气象事务</t>
  </si>
  <si>
    <t>174</t>
  </si>
  <si>
    <t xml:space="preserve">  22099</t>
  </si>
  <si>
    <t xml:space="preserve">  其他自然资源海洋气象等支出</t>
  </si>
  <si>
    <t>175</t>
  </si>
  <si>
    <t>221</t>
  </si>
  <si>
    <t>住房保障支出</t>
  </si>
  <si>
    <t>176</t>
  </si>
  <si>
    <t xml:space="preserve">  22101</t>
  </si>
  <si>
    <t xml:space="preserve">  保障性安居工程支出</t>
  </si>
  <si>
    <t>177</t>
  </si>
  <si>
    <t xml:space="preserve">  22102</t>
  </si>
  <si>
    <t xml:space="preserve">  住房改革支出</t>
  </si>
  <si>
    <t>178</t>
  </si>
  <si>
    <t xml:space="preserve">  22103</t>
  </si>
  <si>
    <t xml:space="preserve">  城乡社区住宅</t>
  </si>
  <si>
    <t>179</t>
  </si>
  <si>
    <t>222</t>
  </si>
  <si>
    <t>粮油物资储备支出</t>
  </si>
  <si>
    <t>180</t>
  </si>
  <si>
    <t xml:space="preserve">  22201</t>
  </si>
  <si>
    <t xml:space="preserve">  粮油物资事务</t>
  </si>
  <si>
    <t>181</t>
  </si>
  <si>
    <t xml:space="preserve">  22203</t>
  </si>
  <si>
    <t xml:space="preserve">  能源储备</t>
  </si>
  <si>
    <t>182</t>
  </si>
  <si>
    <t xml:space="preserve">  22204</t>
  </si>
  <si>
    <t xml:space="preserve">  粮油储备</t>
  </si>
  <si>
    <t>183</t>
  </si>
  <si>
    <t xml:space="preserve">  22205</t>
  </si>
  <si>
    <t xml:space="preserve">  重要商品储备</t>
  </si>
  <si>
    <t>184</t>
  </si>
  <si>
    <t>224</t>
  </si>
  <si>
    <t>灾害防治及应急管理支出</t>
  </si>
  <si>
    <t>185</t>
  </si>
  <si>
    <t xml:space="preserve">  22401</t>
  </si>
  <si>
    <t xml:space="preserve">  应急管理事务</t>
  </si>
  <si>
    <t>186</t>
  </si>
  <si>
    <t xml:space="preserve">  22402</t>
  </si>
  <si>
    <t xml:space="preserve">  消防救援事务</t>
  </si>
  <si>
    <t>187</t>
  </si>
  <si>
    <t xml:space="preserve">  22404</t>
  </si>
  <si>
    <t xml:space="preserve">  矿山安全</t>
  </si>
  <si>
    <t>188</t>
  </si>
  <si>
    <t xml:space="preserve">  22405</t>
  </si>
  <si>
    <t xml:space="preserve">  地震事务</t>
  </si>
  <si>
    <t>189</t>
  </si>
  <si>
    <t xml:space="preserve">  22406</t>
  </si>
  <si>
    <t xml:space="preserve">  自然灾害防治</t>
  </si>
  <si>
    <t>190</t>
  </si>
  <si>
    <t xml:space="preserve">  22407</t>
  </si>
  <si>
    <t xml:space="preserve">  自然灾害救灾及恢复重建支出</t>
  </si>
  <si>
    <t>191</t>
  </si>
  <si>
    <t xml:space="preserve">  22499</t>
  </si>
  <si>
    <t xml:space="preserve">  其他灾害防治及应急管理支出</t>
  </si>
  <si>
    <t>192</t>
  </si>
  <si>
    <t>227</t>
  </si>
  <si>
    <t>预备费</t>
  </si>
  <si>
    <t>193</t>
  </si>
  <si>
    <t>229</t>
  </si>
  <si>
    <t>其他支出</t>
  </si>
  <si>
    <t>194</t>
  </si>
  <si>
    <t xml:space="preserve">  22902</t>
  </si>
  <si>
    <t xml:space="preserve">  年初预留</t>
  </si>
  <si>
    <t>195</t>
  </si>
  <si>
    <t xml:space="preserve">  22999</t>
  </si>
  <si>
    <t xml:space="preserve">  其他支出</t>
  </si>
  <si>
    <t>196</t>
  </si>
  <si>
    <t>232</t>
  </si>
  <si>
    <t>债务付息支出</t>
  </si>
  <si>
    <t>197</t>
  </si>
  <si>
    <t xml:space="preserve">  23203</t>
  </si>
  <si>
    <t xml:space="preserve">  地方政府一般债务付息支出</t>
  </si>
  <si>
    <t>198</t>
  </si>
  <si>
    <t>233</t>
  </si>
  <si>
    <t>债务发行费用支出</t>
  </si>
  <si>
    <t>199</t>
  </si>
  <si>
    <t xml:space="preserve">  23303</t>
  </si>
  <si>
    <t xml:space="preserve">  地方政府一般债务发行费用支出</t>
  </si>
  <si>
    <t>200</t>
  </si>
  <si>
    <t xml:space="preserve">    一般公共预算收入合计</t>
  </si>
  <si>
    <t xml:space="preserve">    一般公共预算支出合计</t>
  </si>
  <si>
    <t>转移性收入</t>
  </si>
  <si>
    <t>230</t>
  </si>
  <si>
    <t>转移性支出</t>
  </si>
  <si>
    <t>202</t>
  </si>
  <si>
    <t xml:space="preserve">  11001</t>
  </si>
  <si>
    <t xml:space="preserve">  返还性收入</t>
  </si>
  <si>
    <t xml:space="preserve">  23001</t>
  </si>
  <si>
    <t xml:space="preserve">  返还性支出</t>
  </si>
  <si>
    <t xml:space="preserve">    1100102</t>
  </si>
  <si>
    <t xml:space="preserve">    所得税基数返还收入</t>
  </si>
  <si>
    <t xml:space="preserve">  23002</t>
  </si>
  <si>
    <t xml:space="preserve">  一般性转移支付</t>
  </si>
  <si>
    <t xml:space="preserve">    1100103</t>
  </si>
  <si>
    <t xml:space="preserve">    成品油税费改革税收返还收入</t>
  </si>
  <si>
    <t xml:space="preserve">  23003</t>
  </si>
  <si>
    <t xml:space="preserve">  专项转移支付</t>
  </si>
  <si>
    <t xml:space="preserve">    1100104</t>
  </si>
  <si>
    <t xml:space="preserve">    增值税税收返还收入</t>
  </si>
  <si>
    <t xml:space="preserve">  23006</t>
  </si>
  <si>
    <t xml:space="preserve">  上解支出</t>
  </si>
  <si>
    <t xml:space="preserve">    1100105</t>
  </si>
  <si>
    <t xml:space="preserve">    消费税税收返还收入</t>
  </si>
  <si>
    <t xml:space="preserve">  23008</t>
  </si>
  <si>
    <t xml:space="preserve">  调出资金</t>
  </si>
  <si>
    <t xml:space="preserve">    1100106</t>
  </si>
  <si>
    <t xml:space="preserve">    增值税“五五分享”税收返还收入</t>
  </si>
  <si>
    <t xml:space="preserve">  23009</t>
  </si>
  <si>
    <t xml:space="preserve">  年终结余</t>
  </si>
  <si>
    <t xml:space="preserve">    1100199</t>
  </si>
  <si>
    <t xml:space="preserve">    其他返还性收入</t>
  </si>
  <si>
    <t xml:space="preserve">  23011</t>
  </si>
  <si>
    <t xml:space="preserve">  债务转贷支出</t>
  </si>
  <si>
    <t>209</t>
  </si>
  <si>
    <t xml:space="preserve">  11002</t>
  </si>
  <si>
    <t xml:space="preserve">  一般性转移支付收入</t>
  </si>
  <si>
    <t xml:space="preserve">  23015</t>
  </si>
  <si>
    <t xml:space="preserve">  安排预算稳定调节基金</t>
  </si>
  <si>
    <t xml:space="preserve">    1100201</t>
  </si>
  <si>
    <t xml:space="preserve">    体制补助收入</t>
  </si>
  <si>
    <t xml:space="preserve">  23016</t>
  </si>
  <si>
    <t xml:space="preserve">  补充预算周转金</t>
  </si>
  <si>
    <t xml:space="preserve">    1100202</t>
  </si>
  <si>
    <t xml:space="preserve">    均衡性转移支付收入</t>
  </si>
  <si>
    <t xml:space="preserve">  23021</t>
  </si>
  <si>
    <t xml:space="preserve">  区域间转移性支出</t>
  </si>
  <si>
    <t xml:space="preserve">    1100207</t>
  </si>
  <si>
    <t xml:space="preserve">    县级基本财力保障机制奖补资金收入</t>
  </si>
  <si>
    <t>231</t>
  </si>
  <si>
    <t>债务还本支出</t>
  </si>
  <si>
    <t xml:space="preserve">    1100208</t>
  </si>
  <si>
    <t xml:space="preserve">    结算补助收入</t>
  </si>
  <si>
    <t xml:space="preserve">  23103</t>
  </si>
  <si>
    <t xml:space="preserve">  地方政府一般债务还本支出</t>
  </si>
  <si>
    <t xml:space="preserve">    1100212</t>
  </si>
  <si>
    <t xml:space="preserve">    资源枯竭型城市转移支付补助收入</t>
  </si>
  <si>
    <t xml:space="preserve">    1100214</t>
  </si>
  <si>
    <t xml:space="preserve">    企业事业单位划转补助收入</t>
  </si>
  <si>
    <t xml:space="preserve">    1100225</t>
  </si>
  <si>
    <t xml:space="preserve">    产粮(油)大县奖励资金收入</t>
  </si>
  <si>
    <t xml:space="preserve">    1100226</t>
  </si>
  <si>
    <t xml:space="preserve">    重点生态功能区转移支付收入</t>
  </si>
  <si>
    <t>218</t>
  </si>
  <si>
    <t xml:space="preserve">    1100227</t>
  </si>
  <si>
    <t xml:space="preserve">    固定数额补助收入</t>
  </si>
  <si>
    <t>219</t>
  </si>
  <si>
    <t xml:space="preserve">    1100228</t>
  </si>
  <si>
    <t xml:space="preserve">    革命老区转移支付收入</t>
  </si>
  <si>
    <t xml:space="preserve">    1100229</t>
  </si>
  <si>
    <t xml:space="preserve">    民族地区转移支付收入</t>
  </si>
  <si>
    <t xml:space="preserve">    1100230</t>
  </si>
  <si>
    <t xml:space="preserve">    边境地区转移支付收入</t>
  </si>
  <si>
    <t xml:space="preserve">    1100231</t>
  </si>
  <si>
    <t xml:space="preserve">    巩固脱贫攻坚成果衔接乡村振兴转移支付收入</t>
  </si>
  <si>
    <t>223</t>
  </si>
  <si>
    <t xml:space="preserve">    1100241</t>
  </si>
  <si>
    <t xml:space="preserve">    一般公共服务共同财政事权转移支付收入</t>
  </si>
  <si>
    <t xml:space="preserve">    1100242</t>
  </si>
  <si>
    <t xml:space="preserve">    外交共同财政事权转移支付收入</t>
  </si>
  <si>
    <t>225</t>
  </si>
  <si>
    <t xml:space="preserve">    1100243</t>
  </si>
  <si>
    <t xml:space="preserve">    国防共同财政事权转移支付收入</t>
  </si>
  <si>
    <t>226</t>
  </si>
  <si>
    <t xml:space="preserve">    1100244</t>
  </si>
  <si>
    <t xml:space="preserve">    公共安全共同财政事权转移支付收入</t>
  </si>
  <si>
    <t xml:space="preserve">    1100245</t>
  </si>
  <si>
    <t xml:space="preserve">    教育共同财政事权转移支付收入</t>
  </si>
  <si>
    <t>228</t>
  </si>
  <si>
    <t xml:space="preserve">    1100246</t>
  </si>
  <si>
    <t xml:space="preserve">    科学技术共同财政事权转移支付收入</t>
  </si>
  <si>
    <t xml:space="preserve">    1100247</t>
  </si>
  <si>
    <t xml:space="preserve">    文化旅游体育与传媒共同财政事权转移支付收入</t>
  </si>
  <si>
    <t xml:space="preserve">    1100248</t>
  </si>
  <si>
    <t xml:space="preserve">    社会保障和就业共同财政事权转移支付收入</t>
  </si>
  <si>
    <t xml:space="preserve">    1100249</t>
  </si>
  <si>
    <t xml:space="preserve">    医疗卫生共同财政事权转移支付收入</t>
  </si>
  <si>
    <t xml:space="preserve">    1100250</t>
  </si>
  <si>
    <t xml:space="preserve">    节能环保共同财政事权转移支付收入</t>
  </si>
  <si>
    <t xml:space="preserve">    1100251</t>
  </si>
  <si>
    <t xml:space="preserve">    城乡社区共同财政事权转移支付收入</t>
  </si>
  <si>
    <t>234</t>
  </si>
  <si>
    <t xml:space="preserve">    1100252</t>
  </si>
  <si>
    <t xml:space="preserve">    农林水共同财政事权转移支付收入</t>
  </si>
  <si>
    <t>235</t>
  </si>
  <si>
    <t xml:space="preserve">    1100253</t>
  </si>
  <si>
    <t xml:space="preserve">    交通运输共同财政事权转移支付收入</t>
  </si>
  <si>
    <t>236</t>
  </si>
  <si>
    <t xml:space="preserve">    1100254</t>
  </si>
  <si>
    <t xml:space="preserve">    资源勘探工业信息等共同财政事权转移支付收入</t>
  </si>
  <si>
    <t>237</t>
  </si>
  <si>
    <t xml:space="preserve">    1100255</t>
  </si>
  <si>
    <t xml:space="preserve">    商业服务业等共同财政事权转移支付收入</t>
  </si>
  <si>
    <t>238</t>
  </si>
  <si>
    <t xml:space="preserve">    1100256</t>
  </si>
  <si>
    <t xml:space="preserve">    金融共同财政事权转移支付收入</t>
  </si>
  <si>
    <t>239</t>
  </si>
  <si>
    <t xml:space="preserve">    1100257</t>
  </si>
  <si>
    <t xml:space="preserve">    自然资源海洋气象等共同财政事权转移支付收入</t>
  </si>
  <si>
    <t>240</t>
  </si>
  <si>
    <t xml:space="preserve">    1100258</t>
  </si>
  <si>
    <t xml:space="preserve">    住房保障共同财政事权转移支付收入</t>
  </si>
  <si>
    <t>241</t>
  </si>
  <si>
    <t xml:space="preserve">    1100259</t>
  </si>
  <si>
    <t xml:space="preserve">    粮油物资储备共同财政事权转移支付收入</t>
  </si>
  <si>
    <t>242</t>
  </si>
  <si>
    <t xml:space="preserve">    1100260</t>
  </si>
  <si>
    <t xml:space="preserve">    灾害防治及应急管理共同财政事权转移支付收入</t>
  </si>
  <si>
    <t>243</t>
  </si>
  <si>
    <t xml:space="preserve">    1100269</t>
  </si>
  <si>
    <t xml:space="preserve">    其他共同财政事权转移支付收入</t>
  </si>
  <si>
    <t>244</t>
  </si>
  <si>
    <t xml:space="preserve">    1100296</t>
  </si>
  <si>
    <t xml:space="preserve">    增值税留抵退税转移支付收入</t>
  </si>
  <si>
    <t>245</t>
  </si>
  <si>
    <t xml:space="preserve">    1100297</t>
  </si>
  <si>
    <t xml:space="preserve">    其他退税减税降费转移支付收入</t>
  </si>
  <si>
    <t>246</t>
  </si>
  <si>
    <t xml:space="preserve">    1100298</t>
  </si>
  <si>
    <t xml:space="preserve">    补充县区财力转移支付收入</t>
  </si>
  <si>
    <t>247</t>
  </si>
  <si>
    <t xml:space="preserve">    1100299</t>
  </si>
  <si>
    <t xml:space="preserve">    其他一般性转移支付收入</t>
  </si>
  <si>
    <t>248</t>
  </si>
  <si>
    <t xml:space="preserve">  11003</t>
  </si>
  <si>
    <t xml:space="preserve">  专项转移支付收入</t>
  </si>
  <si>
    <t>249</t>
  </si>
  <si>
    <t xml:space="preserve">    1100301</t>
  </si>
  <si>
    <t xml:space="preserve">    一般公共服务</t>
  </si>
  <si>
    <t>250</t>
  </si>
  <si>
    <t xml:space="preserve">    1100302</t>
  </si>
  <si>
    <t xml:space="preserve">    外交</t>
  </si>
  <si>
    <t>251</t>
  </si>
  <si>
    <t xml:space="preserve">    1100303</t>
  </si>
  <si>
    <t xml:space="preserve">    国防</t>
  </si>
  <si>
    <t>252</t>
  </si>
  <si>
    <t xml:space="preserve">    1100304</t>
  </si>
  <si>
    <t xml:space="preserve">    公共安全</t>
  </si>
  <si>
    <t>253</t>
  </si>
  <si>
    <t xml:space="preserve">    1100305</t>
  </si>
  <si>
    <t xml:space="preserve">    教育</t>
  </si>
  <si>
    <t>254</t>
  </si>
  <si>
    <t xml:space="preserve">    1100306</t>
  </si>
  <si>
    <t xml:space="preserve">    科学技术</t>
  </si>
  <si>
    <t>255</t>
  </si>
  <si>
    <t xml:space="preserve">    1100307</t>
  </si>
  <si>
    <t xml:space="preserve">    文化旅游体育与传媒</t>
  </si>
  <si>
    <t>256</t>
  </si>
  <si>
    <t xml:space="preserve">    1100308</t>
  </si>
  <si>
    <t xml:space="preserve">    社会保障和就业</t>
  </si>
  <si>
    <t>257</t>
  </si>
  <si>
    <t xml:space="preserve">    1100310</t>
  </si>
  <si>
    <t xml:space="preserve">    卫生健康</t>
  </si>
  <si>
    <t>258</t>
  </si>
  <si>
    <t xml:space="preserve">    1100311</t>
  </si>
  <si>
    <t xml:space="preserve">    节能环保</t>
  </si>
  <si>
    <t>259</t>
  </si>
  <si>
    <t xml:space="preserve">    1100312</t>
  </si>
  <si>
    <t xml:space="preserve">    城乡社区</t>
  </si>
  <si>
    <t>260</t>
  </si>
  <si>
    <t xml:space="preserve">    1100313</t>
  </si>
  <si>
    <t xml:space="preserve">    农林水</t>
  </si>
  <si>
    <t>261</t>
  </si>
  <si>
    <t xml:space="preserve">    1100314</t>
  </si>
  <si>
    <t xml:space="preserve">    交通运输</t>
  </si>
  <si>
    <t>262</t>
  </si>
  <si>
    <t xml:space="preserve">    1100315</t>
  </si>
  <si>
    <t xml:space="preserve">    资源勘探工业信息等</t>
  </si>
  <si>
    <t>263</t>
  </si>
  <si>
    <t xml:space="preserve">    1100316</t>
  </si>
  <si>
    <t xml:space="preserve">    商业服务业等</t>
  </si>
  <si>
    <t>264</t>
  </si>
  <si>
    <t xml:space="preserve">    1100317</t>
  </si>
  <si>
    <t xml:space="preserve">    金融</t>
  </si>
  <si>
    <t>265</t>
  </si>
  <si>
    <t xml:space="preserve">    1100320</t>
  </si>
  <si>
    <t xml:space="preserve">    自然资源海洋气象等</t>
  </si>
  <si>
    <t>266</t>
  </si>
  <si>
    <t xml:space="preserve">    1100321</t>
  </si>
  <si>
    <t xml:space="preserve">    住房保障</t>
  </si>
  <si>
    <t>267</t>
  </si>
  <si>
    <t xml:space="preserve">    1100322</t>
  </si>
  <si>
    <t xml:space="preserve">    粮油物资储备</t>
  </si>
  <si>
    <t>268</t>
  </si>
  <si>
    <t xml:space="preserve">    1100324</t>
  </si>
  <si>
    <t xml:space="preserve">    灾害防治及应急管理</t>
  </si>
  <si>
    <t>269</t>
  </si>
  <si>
    <t xml:space="preserve">    1100399</t>
  </si>
  <si>
    <t xml:space="preserve">    其他收入</t>
  </si>
  <si>
    <t>270</t>
  </si>
  <si>
    <t xml:space="preserve">  11006</t>
  </si>
  <si>
    <t xml:space="preserve">  上解收入</t>
  </si>
  <si>
    <t>271</t>
  </si>
  <si>
    <t xml:space="preserve">  11008</t>
  </si>
  <si>
    <t xml:space="preserve">  上年结余收入</t>
  </si>
  <si>
    <t>272</t>
  </si>
  <si>
    <t xml:space="preserve">  11009</t>
  </si>
  <si>
    <t xml:space="preserve">  调入资金</t>
  </si>
  <si>
    <t>273</t>
  </si>
  <si>
    <t xml:space="preserve">  11011</t>
  </si>
  <si>
    <t xml:space="preserve">  债务转贷收入</t>
  </si>
  <si>
    <t>274</t>
  </si>
  <si>
    <t xml:space="preserve">  11015</t>
  </si>
  <si>
    <t xml:space="preserve">  动用预算稳定调节基金</t>
  </si>
  <si>
    <t>275</t>
  </si>
  <si>
    <t xml:space="preserve">  11021</t>
  </si>
  <si>
    <t xml:space="preserve">  区域间转移性收入</t>
  </si>
  <si>
    <t>276</t>
  </si>
  <si>
    <t xml:space="preserve">   一般公共预算收入总计</t>
  </si>
  <si>
    <t xml:space="preserve">    一般公共预算支出总计</t>
  </si>
  <si>
    <t>徐闻县2025年政府性基金预算收支总表（草案）</t>
  </si>
  <si>
    <t>10301</t>
  </si>
  <si>
    <t xml:space="preserve">  政府性基金收入</t>
  </si>
  <si>
    <t xml:space="preserve">  1030146</t>
  </si>
  <si>
    <t xml:space="preserve">    国有土地收益基金收入</t>
  </si>
  <si>
    <t xml:space="preserve">  20707</t>
  </si>
  <si>
    <t xml:space="preserve">  国家电影事业发展专项资金安排的支出</t>
  </si>
  <si>
    <t xml:space="preserve">  1030147</t>
  </si>
  <si>
    <t xml:space="preserve">    农业土地开发资金收入</t>
  </si>
  <si>
    <t xml:space="preserve">  20709</t>
  </si>
  <si>
    <t xml:space="preserve">  旅游发展基金支出</t>
  </si>
  <si>
    <t xml:space="preserve">  1030148</t>
  </si>
  <si>
    <t xml:space="preserve">    国有土地使用权出让收入</t>
  </si>
  <si>
    <t xml:space="preserve">  1030155</t>
  </si>
  <si>
    <t xml:space="preserve">    彩票公益金收入</t>
  </si>
  <si>
    <t xml:space="preserve">  20822</t>
  </si>
  <si>
    <t xml:space="preserve">  大中型水库移民后期扶持基金支出</t>
  </si>
  <si>
    <t xml:space="preserve">  1030156</t>
  </si>
  <si>
    <t xml:space="preserve">    城市基础设施配套费收入</t>
  </si>
  <si>
    <t xml:space="preserve">  20823</t>
  </si>
  <si>
    <t xml:space="preserve">  小型水库移民扶助基金安排的支出</t>
  </si>
  <si>
    <t xml:space="preserve">  1030178</t>
  </si>
  <si>
    <t xml:space="preserve">    污水处理费收入</t>
  </si>
  <si>
    <t xml:space="preserve">  1030199</t>
  </si>
  <si>
    <t xml:space="preserve">    其他政府性基金收入</t>
  </si>
  <si>
    <t xml:space="preserve">  21208</t>
  </si>
  <si>
    <t xml:space="preserve">  国有土地使用权出让收入安排的支出</t>
  </si>
  <si>
    <t xml:space="preserve">  1031099</t>
  </si>
  <si>
    <t xml:space="preserve">    其他政府性基金专项债务对应项目专项收入</t>
  </si>
  <si>
    <t xml:space="preserve">  21210</t>
  </si>
  <si>
    <t xml:space="preserve">  国有土地收益基金安排的支出</t>
  </si>
  <si>
    <t xml:space="preserve">  21211</t>
  </si>
  <si>
    <t xml:space="preserve">  农业土地开发资金安排的支出</t>
  </si>
  <si>
    <t xml:space="preserve">  21213</t>
  </si>
  <si>
    <t xml:space="preserve">  城市基础设施配套费安排的支出</t>
  </si>
  <si>
    <t xml:space="preserve">  21214</t>
  </si>
  <si>
    <t xml:space="preserve">  污水处理费安排的支出</t>
  </si>
  <si>
    <t xml:space="preserve">  21216</t>
  </si>
  <si>
    <t xml:space="preserve">  棚户区改造专项债券收入安排的支出  </t>
  </si>
  <si>
    <t xml:space="preserve">  21218</t>
  </si>
  <si>
    <t xml:space="preserve">  污水处理费对应专项债务收入安排的支出</t>
  </si>
  <si>
    <t xml:space="preserve">  21366</t>
  </si>
  <si>
    <t xml:space="preserve">  大中型水库库区基金安排的支出</t>
  </si>
  <si>
    <t xml:space="preserve">  21372</t>
  </si>
  <si>
    <t xml:space="preserve">  21373</t>
  </si>
  <si>
    <t xml:space="preserve">  22904</t>
  </si>
  <si>
    <t xml:space="preserve">  其他政府性基金及对应专项债务收入安排的支出</t>
  </si>
  <si>
    <t xml:space="preserve">  22960</t>
  </si>
  <si>
    <t xml:space="preserve">  彩票公益金安排的支出</t>
  </si>
  <si>
    <t xml:space="preserve">  23204</t>
  </si>
  <si>
    <t xml:space="preserve">  地方政府专项债务付息支出</t>
  </si>
  <si>
    <t xml:space="preserve">  23304</t>
  </si>
  <si>
    <t xml:space="preserve">  地方政府专项债务发行费用支出</t>
  </si>
  <si>
    <t>抗疫特别国债安排的支出</t>
  </si>
  <si>
    <t xml:space="preserve">  23401</t>
  </si>
  <si>
    <t xml:space="preserve">  基础设施建设</t>
  </si>
  <si>
    <t xml:space="preserve">  23402</t>
  </si>
  <si>
    <t xml:space="preserve">  抗疫相关支出</t>
  </si>
  <si>
    <t xml:space="preserve">      政府性基金收入合计</t>
  </si>
  <si>
    <t xml:space="preserve">        政府性基金预算支出合计</t>
  </si>
  <si>
    <t xml:space="preserve">  11004</t>
  </si>
  <si>
    <t xml:space="preserve">  政府性基金转移支付收入</t>
  </si>
  <si>
    <t xml:space="preserve">  23104</t>
  </si>
  <si>
    <t xml:space="preserve">  地方政府专项债务还本支出</t>
  </si>
  <si>
    <t xml:space="preserve">  23105</t>
  </si>
  <si>
    <t xml:space="preserve">  抗疫特别国债还本支出</t>
  </si>
  <si>
    <t xml:space="preserve">      政府性基金收入总计</t>
  </si>
  <si>
    <t xml:space="preserve">        政府性基金支出总计</t>
  </si>
  <si>
    <t>徐闻县2025年一般公共预算支出调整明细表</t>
  </si>
  <si>
    <t>预算单位</t>
  </si>
  <si>
    <t>项目名称</t>
  </si>
  <si>
    <t>项目类别</t>
  </si>
  <si>
    <t>资金来源</t>
  </si>
  <si>
    <t>支出功能分类</t>
  </si>
  <si>
    <t>政府经济分类</t>
  </si>
  <si>
    <t>年初预算金额(万元）</t>
  </si>
  <si>
    <t>预算调整金额
（万元）</t>
  </si>
  <si>
    <t>预算调整
后金额（万元）</t>
  </si>
  <si>
    <t>资金文号及备注</t>
  </si>
  <si>
    <t>合                                   计</t>
  </si>
  <si>
    <t>广东省徐闻县气象局</t>
  </si>
  <si>
    <t>业务维持经费</t>
  </si>
  <si>
    <t>32-其他事业发展性支出</t>
  </si>
  <si>
    <t>本级资金安排</t>
  </si>
  <si>
    <t>2200504-气象事业机构</t>
  </si>
  <si>
    <t>50299-其他商品和服务支出</t>
  </si>
  <si>
    <t>广东省粤东西北防灾减灾精密监测网建设项目财政配套经费</t>
  </si>
  <si>
    <t>新建、改建、扩建建（构）筑物防雷装置检测服务费用</t>
  </si>
  <si>
    <t>气象灾害防御重点单位管理及监督检查保障经费</t>
  </si>
  <si>
    <t>气象电子显示屏系统维持经费</t>
  </si>
  <si>
    <t>电视天气预报制作维持经费</t>
  </si>
  <si>
    <t>防灾减灾气象信息传播经费</t>
  </si>
  <si>
    <t>行政政法股代编</t>
  </si>
  <si>
    <t>行政事业单位补充工作经费</t>
  </si>
  <si>
    <t>2010399-其他政府办公厅（室）及相关机构事务支出</t>
  </si>
  <si>
    <t>徐闻开放大学</t>
  </si>
  <si>
    <t>2025年徐闻开放大学国有资产管理维护费</t>
  </si>
  <si>
    <t>2050299-其他普通教育支出</t>
  </si>
  <si>
    <t>50502-商品和服务支出</t>
  </si>
  <si>
    <t>徐闻县殡仪馆</t>
  </si>
  <si>
    <t>殡仪馆火化机尾气除尘设备升级改造及大修</t>
  </si>
  <si>
    <t>2081004-殡葬</t>
  </si>
  <si>
    <t>殡葬管理工作经费</t>
  </si>
  <si>
    <t>徐闻县财政局</t>
  </si>
  <si>
    <t>2025年一般债券还本付息服务费</t>
  </si>
  <si>
    <t>2330301-地方政府一般债务发行费用支出</t>
  </si>
  <si>
    <t>51103-国内债务发行费用</t>
  </si>
  <si>
    <t>一般债券付息</t>
  </si>
  <si>
    <t>2320301-地方政府一般债券付息支出</t>
  </si>
  <si>
    <t>51101-国内债务付息</t>
  </si>
  <si>
    <t>徐闻县城北乡人民政府</t>
  </si>
  <si>
    <t>执法工作经费</t>
  </si>
  <si>
    <t>徐闻县城市管理和综合执法局</t>
  </si>
  <si>
    <t>城市综合管理经费</t>
  </si>
  <si>
    <t>331-部门预算部门职能类</t>
  </si>
  <si>
    <t>2120199-其他城乡社区管理事务支出</t>
  </si>
  <si>
    <t>徐闻县城市建设和市容管理中队</t>
  </si>
  <si>
    <t>城市建设和市容管理中队城市管理经费</t>
  </si>
  <si>
    <t>徐闻县地方公路局</t>
  </si>
  <si>
    <t>成品油价格和税费改革税收返还支出</t>
  </si>
  <si>
    <t>2140106-公路养护</t>
  </si>
  <si>
    <t>50601-资本性支出</t>
  </si>
  <si>
    <t>徐闻县第四小学</t>
  </si>
  <si>
    <t>2025年徐闻县徐城镇第四小学国有资产管理维护费</t>
  </si>
  <si>
    <t>徐闻县二轻联社</t>
  </si>
  <si>
    <t>二轻联社国有资产管理维护</t>
  </si>
  <si>
    <t>2150299-其他制造业支出</t>
  </si>
  <si>
    <t>徐闻县发展和改革局</t>
  </si>
  <si>
    <t>海南二线海关口岸前置前移至徐闻码头专题研究项目</t>
  </si>
  <si>
    <t>2010499-其他发展与改革事务支出</t>
  </si>
  <si>
    <t>50399-其他资本性支出</t>
  </si>
  <si>
    <t>徐闻县国民经济和社会发展第十五个五年规划编制</t>
  </si>
  <si>
    <t>徐闻县政府专项债项目辅导服务经费</t>
  </si>
  <si>
    <t>琼州海峡一体化高质量发展示范区—徐闻新城发展概念规划与核心启动区城市设计项目经费</t>
  </si>
  <si>
    <t>增购小麦检验设备与改造粮食检验室项目费用</t>
  </si>
  <si>
    <t>2220499-其他粮油储备支出</t>
  </si>
  <si>
    <t>成品油市场专项整治工作经费</t>
  </si>
  <si>
    <t>成本监审工作经费</t>
  </si>
  <si>
    <t>徐闻县房屋租赁服务中心</t>
  </si>
  <si>
    <t>国有资产管理维护费</t>
  </si>
  <si>
    <t>2210199-其他保障性安居工程支出</t>
  </si>
  <si>
    <t>徐闻县公安局</t>
  </si>
  <si>
    <t>徐闻县看守所增容扩建工程</t>
  </si>
  <si>
    <t>2040299-其他公安支出</t>
  </si>
  <si>
    <t>徐闻县公路事务中心</t>
  </si>
  <si>
    <t>2140199-其他公路水路运输支出</t>
  </si>
  <si>
    <t>徐闻县海安渔港建设服务中心</t>
  </si>
  <si>
    <t>渔港中心工作经费</t>
  </si>
  <si>
    <t>2209999-其他自然资源海洋气象等支出</t>
  </si>
  <si>
    <t>渔港码头运行管理费</t>
  </si>
  <si>
    <t>缴纳徐闻县海安国家一级渔港建设项目港池用海海域使用金</t>
  </si>
  <si>
    <t>50599-其他对事业单位补助</t>
  </si>
  <si>
    <t>徐闻县海安镇人民政府</t>
  </si>
  <si>
    <t>徐闻县和安镇人民政府</t>
  </si>
  <si>
    <t>基础设施管理经费</t>
  </si>
  <si>
    <t>2023年国家海洋督察反馈问题整改工作经费</t>
  </si>
  <si>
    <t>2299999-其他支出</t>
  </si>
  <si>
    <t>徐闻县和安中学</t>
  </si>
  <si>
    <t>2025年徐闻县和安中学国有资产管理维护费</t>
  </si>
  <si>
    <t>徐闻县疾病预防控制中心</t>
  </si>
  <si>
    <t>基孔肯雅热疫情防控蚊媒消杀药物采购经费</t>
  </si>
  <si>
    <t>2100401-疾病预防控制机构</t>
  </si>
  <si>
    <t>徐闻县交通运输局</t>
  </si>
  <si>
    <t>徐闻县冬松岛渡改桥新建工程资金</t>
  </si>
  <si>
    <t>2140104-公路建设</t>
  </si>
  <si>
    <t>交通保障经费</t>
  </si>
  <si>
    <t>2140101-行政运行</t>
  </si>
  <si>
    <t>50101-工资奖金津补贴</t>
  </si>
  <si>
    <t>交通管理执法工作经费</t>
  </si>
  <si>
    <t>2140110-公路和运输安全</t>
  </si>
  <si>
    <t>徐闻县角尾乡人民政府</t>
  </si>
  <si>
    <t>徐闻县教育局</t>
  </si>
  <si>
    <t>2025年专业技术资格评审费</t>
  </si>
  <si>
    <t>2050199-其他教育管理事务支出</t>
  </si>
  <si>
    <t>50205-委托业务费</t>
  </si>
  <si>
    <t>2025年公办普通高中生均经费补助资金（县配套）</t>
  </si>
  <si>
    <t>2050204-高中教育</t>
  </si>
  <si>
    <t>2025年原民办代课教师生活困难补助资金（县配套）</t>
  </si>
  <si>
    <t>2025年度中考高考考试工作经费</t>
  </si>
  <si>
    <t>2025年度幼儿园保教费</t>
  </si>
  <si>
    <t>2050201-学前教育</t>
  </si>
  <si>
    <t>2025年徐闻县农垦学校2018年9月至2019年12月差额工资</t>
  </si>
  <si>
    <t>50501-工资福利支出</t>
  </si>
  <si>
    <t>2025年随班就读、送教上门学生（县配套）</t>
  </si>
  <si>
    <t>2050701-特殊学校教育</t>
  </si>
  <si>
    <t>往年结转资金（2025年教育）</t>
  </si>
  <si>
    <t>2025年遗属供养对象补助资金</t>
  </si>
  <si>
    <t>2059999-其他教育支出</t>
  </si>
  <si>
    <t>50901-社会福利和救助</t>
  </si>
  <si>
    <t>徐闻县五里中学创强时期拖欠工程款及利息</t>
  </si>
  <si>
    <t>校外培训行政处罚款</t>
  </si>
  <si>
    <t>新型城镇化试点县县中帮扶托管资金</t>
  </si>
  <si>
    <t>教育双百工作专班工作经费</t>
  </si>
  <si>
    <t>2025年徐闻县全面织牢校园安全网资金</t>
  </si>
  <si>
    <t>2025年徐闻县招聘170名教师工作经费</t>
  </si>
  <si>
    <t>2025学年秋季学期普通高中特殊教育公用经费补助</t>
  </si>
  <si>
    <t>2050799-其他特殊教育支出</t>
  </si>
  <si>
    <t>徐闻县锦和镇龙群小学</t>
  </si>
  <si>
    <t>2025年徐闻县锦和镇龙群小学国有资产管理维护费</t>
  </si>
  <si>
    <t>徐闻县锦和镇人民政府</t>
  </si>
  <si>
    <t>国有资产管护经费</t>
  </si>
  <si>
    <t>乡镇综治信访维稳中心经费</t>
  </si>
  <si>
    <t>2013699-其他共产党事务支出</t>
  </si>
  <si>
    <t>徐闻县看守所</t>
  </si>
  <si>
    <t>看守所在押人员医疗费用</t>
  </si>
  <si>
    <t>徐闻县抗旱服务队（徐闻县节水灌溉技术服务中心）</t>
  </si>
  <si>
    <t>2025徐闻县抗旱服务队（徐闻县节水灌溉技术服务中心）</t>
  </si>
  <si>
    <t>2130399-其他水利支出</t>
  </si>
  <si>
    <t>徐闻县鲤鱼潭水库管理所</t>
  </si>
  <si>
    <t>2025年徐闻县鲤鱼潭水库管理所国有资产管理维护费</t>
  </si>
  <si>
    <t>徐闻县龙塘镇人民政府</t>
  </si>
  <si>
    <t>徐闻县迈陈镇人民政府</t>
  </si>
  <si>
    <t>徐闻县民政局</t>
  </si>
  <si>
    <t>双百社工工程项目资金</t>
  </si>
  <si>
    <t>2080299-其他民政管理事务支出</t>
  </si>
  <si>
    <t>50199-其他工资福利支出</t>
  </si>
  <si>
    <t>国有资产管理维护工作经费</t>
  </si>
  <si>
    <t>农村居民低保金</t>
  </si>
  <si>
    <t>2081902-农村最低生活保障金支出</t>
  </si>
  <si>
    <t>集中供养孤儿县级配套资金</t>
  </si>
  <si>
    <t>2081001-儿童福利</t>
  </si>
  <si>
    <t>无人认领遗体冷藏费</t>
  </si>
  <si>
    <t>徐闻县南山镇人民政府</t>
  </si>
  <si>
    <t>徐闻县农业农村局</t>
  </si>
  <si>
    <t>2020年徐闻县农产品产地仓储低温冷链加工配套项目前期工作经费</t>
  </si>
  <si>
    <t>2130199-其他农业农村支出</t>
  </si>
  <si>
    <t>2022年省级实际种粮农民一次性补贴</t>
  </si>
  <si>
    <t>2130120-稳定农民收入补贴</t>
  </si>
  <si>
    <t>50903-个人农业生产补贴</t>
  </si>
  <si>
    <t>2023年农村财务管理工作经费湛财农〔2023〕29号</t>
  </si>
  <si>
    <t>公务接待费</t>
  </si>
  <si>
    <t>国有资产管理工作经费</t>
  </si>
  <si>
    <t>徐闻·中国菠萝指数工作经费</t>
  </si>
  <si>
    <t>徐闻县乡村振兴工作经费</t>
  </si>
  <si>
    <t>徐闻县农村土地承包仲裁委员会工作经费</t>
  </si>
  <si>
    <t>徐闻县菠萝产业高质量发展工作经费资金</t>
  </si>
  <si>
    <t>徐闻县补充耕地质量验收工作经费</t>
  </si>
  <si>
    <t>渔业成品油价格补助资金部分资金</t>
  </si>
  <si>
    <t>2130148-渔业发展</t>
  </si>
  <si>
    <t>渔政执法管理工作经费</t>
  </si>
  <si>
    <t>生猪养殖环节病害无害化处理配套经费项目</t>
  </si>
  <si>
    <t>徐闻县前山镇人民政府</t>
  </si>
  <si>
    <t>乡镇街道路灯电费、维修费</t>
  </si>
  <si>
    <t>2120303-小城镇基础设施建设</t>
  </si>
  <si>
    <t>50209-维修（护）费</t>
  </si>
  <si>
    <t>徐闻县前山镇中心小学</t>
  </si>
  <si>
    <t>徐闻县前山镇中心小学2025年度国有资产管理维护费</t>
  </si>
  <si>
    <t>徐闻县曲界镇人民政府</t>
  </si>
  <si>
    <t>徐闻县人民法院</t>
  </si>
  <si>
    <t>其他（法检书记员）</t>
  </si>
  <si>
    <t>1-人员类</t>
  </si>
  <si>
    <t>2040501-行政运行</t>
  </si>
  <si>
    <t>徐闻县人民检察院</t>
  </si>
  <si>
    <t>2040401-行政运行</t>
  </si>
  <si>
    <t>徐闻县融媒体中心</t>
  </si>
  <si>
    <t>2025年度徐闻县融媒体中心包干经费</t>
  </si>
  <si>
    <t>2070808-广播电视事务</t>
  </si>
  <si>
    <t>结转2024年11-12月徐闻县融媒体包干经费</t>
  </si>
  <si>
    <t>徐闻县社会保险基金管理局</t>
  </si>
  <si>
    <t>2024年城乡居民基本养老保险</t>
  </si>
  <si>
    <t>2082602-财政对城乡居民基本养老保险基金的补助</t>
  </si>
  <si>
    <t>51002-对社会保险基金补助</t>
  </si>
  <si>
    <t>徐闻县市场监督管理局</t>
  </si>
  <si>
    <t>农贸市场食品安全快速检测经费</t>
  </si>
  <si>
    <t>2013816-食品安全监管</t>
  </si>
  <si>
    <t>徐闻县水果蔬菜研究所</t>
  </si>
  <si>
    <t>农业科研经费</t>
  </si>
  <si>
    <t>2130104-事业运行</t>
  </si>
  <si>
    <t>徐闻县水务局</t>
  </si>
  <si>
    <t>2025年徐闻县水务局三防仓库租赁费</t>
  </si>
  <si>
    <t>50201-办公经费</t>
  </si>
  <si>
    <t>2025年徐闻县水务局三防指挥中心设备维修</t>
  </si>
  <si>
    <t>2025年徐闻县水务局世界水日宣传经费</t>
  </si>
  <si>
    <t>2025年徐闻县水务局公务接待费</t>
  </si>
  <si>
    <t>50206-公务接待费</t>
  </si>
  <si>
    <t>2025年徐闻县水务局抗旱防汛经费</t>
  </si>
  <si>
    <t>2025年徐闻县水务局最严格水资源考核经费</t>
  </si>
  <si>
    <t>2025年徐闻县水务局水土资源考核工作经费</t>
  </si>
  <si>
    <t>2025年徐闻县水务局河长办工作经费</t>
  </si>
  <si>
    <t>2025年水资源管理工作经费</t>
  </si>
  <si>
    <t>2130301-行政运行</t>
  </si>
  <si>
    <t>2025年徐闻县水务局遗属供养</t>
  </si>
  <si>
    <t>35-其他事业发展性支出</t>
  </si>
  <si>
    <t>2080199-其他人力资源和社会保障管理事务支出</t>
  </si>
  <si>
    <t>50999-其他对个人和家庭的补助</t>
  </si>
  <si>
    <t>徐闻县突发事件预警信息发布中心</t>
  </si>
  <si>
    <t>徐闻县突发事件预警信息发布中心日常办公费</t>
  </si>
  <si>
    <t>气象设备维护信息发布经费</t>
  </si>
  <si>
    <t>重点风险区域实时监控视频系统维持经费</t>
  </si>
  <si>
    <t>徐闻县退役军人事务局</t>
  </si>
  <si>
    <t>自主就业退役士兵一次性经济补助金</t>
  </si>
  <si>
    <t>2080901-退役士兵安置</t>
  </si>
  <si>
    <t>自主择业军转干部医疗保险费配套经费</t>
  </si>
  <si>
    <t>2080999-其他退役安置支出</t>
  </si>
  <si>
    <t>50102-社会保障缴费</t>
  </si>
  <si>
    <t>优抚对象抚恤补助（含义务兵家庭优待金）</t>
  </si>
  <si>
    <t>2080805-义务兵优待</t>
  </si>
  <si>
    <t>徐闻县卫生健康局</t>
  </si>
  <si>
    <t>基本公共卫生服务项目县级补助资金项目</t>
  </si>
  <si>
    <t>2100408-基本公共卫生服务</t>
  </si>
  <si>
    <t>徐闻县计划生育家庭综合保险</t>
  </si>
  <si>
    <t>2100717-计划生育服务</t>
  </si>
  <si>
    <t>边远地区医务人员的补贴</t>
  </si>
  <si>
    <t>2100302-乡镇卫生院</t>
  </si>
  <si>
    <t>徐闻县文化广电旅游体育局</t>
  </si>
  <si>
    <t>往年结转资金（2025年文化）</t>
  </si>
  <si>
    <t>2079999-其他文化旅游体育与传媒支出</t>
  </si>
  <si>
    <t>王小霞工资补发以及社保补缴费用</t>
  </si>
  <si>
    <t>2070199-其他文化和旅游支出</t>
  </si>
  <si>
    <t>旅游发展服务中心办公费用</t>
  </si>
  <si>
    <t>文物工作经费</t>
  </si>
  <si>
    <t>2070299-其他文物支出</t>
  </si>
  <si>
    <t>徐闻县西连镇人民政府</t>
  </si>
  <si>
    <t>徐闻县下桥镇人民政府</t>
  </si>
  <si>
    <t>徐闻县下洋镇人民政府</t>
  </si>
  <si>
    <t>徐闻县消防救援大队</t>
  </si>
  <si>
    <t>城区第二消防站建设经费</t>
  </si>
  <si>
    <t>2240299-其他消防救援事务支出</t>
  </si>
  <si>
    <t>徐闻县新寮镇人民政府</t>
  </si>
  <si>
    <t>徐闻县信访局</t>
  </si>
  <si>
    <t>“信访超市”运转工作经费</t>
  </si>
  <si>
    <t>世界反法西斯战争胜利80周年纪念活动信访维稳安保工作经费</t>
  </si>
  <si>
    <t>徐闻县徐城街道办事处</t>
  </si>
  <si>
    <t>徐闻县医疗保障局</t>
  </si>
  <si>
    <t>2023至2024年城乡居民基本医疗保险</t>
  </si>
  <si>
    <t>2101202-财政对城乡居民基本医疗保险基金的补助</t>
  </si>
  <si>
    <t>城乡居民基本医疗保险</t>
  </si>
  <si>
    <t>医疗保障基金监管工作经费</t>
  </si>
  <si>
    <t>2101599-其他医疗保障管理事务支出</t>
  </si>
  <si>
    <t>徐闻县政府投资项目评审中心</t>
  </si>
  <si>
    <t>项目可行性研究报告、初步设计概算评审费</t>
  </si>
  <si>
    <t>徐闻县政务服务和数据管理局</t>
  </si>
  <si>
    <t>行政服务中心无差别办事窗口招聘外包人员服务费</t>
  </si>
  <si>
    <t>2010301-行政运行</t>
  </si>
  <si>
    <t>徐闻县住房和城乡建设局</t>
  </si>
  <si>
    <t>城市建设管理经费</t>
  </si>
  <si>
    <t>2120399-其他城乡社区公共设施支出</t>
  </si>
  <si>
    <t>徐闻县自然资源局</t>
  </si>
  <si>
    <t>全面推进历史围填海项目处理工作经费</t>
  </si>
  <si>
    <t>徐闻县2024年国家海洋督察发现问题整改项目</t>
  </si>
  <si>
    <t>2200199-其他自然资源事务支出</t>
  </si>
  <si>
    <t>徐闻县森林督查及案件鉴定费</t>
  </si>
  <si>
    <t>2130299-其他林业和草原支出</t>
  </si>
  <si>
    <t>徐闻县和安镇佳平渡口码头海域使用论证报告编制费</t>
  </si>
  <si>
    <t>预算股代编</t>
  </si>
  <si>
    <t>预留工资</t>
  </si>
  <si>
    <t>体制上解支出</t>
  </si>
  <si>
    <t>2300601-体制上解支出</t>
  </si>
  <si>
    <t>51301-上下级政府间转移性支出</t>
  </si>
  <si>
    <t>中共徐闻县委老干部局</t>
  </si>
  <si>
    <t>建国初期参加革命工作的退休干部待遇补助</t>
  </si>
  <si>
    <t>2080599-其他行政事业单位养老支出</t>
  </si>
  <si>
    <t>中共徐闻县委社会工作部</t>
  </si>
  <si>
    <t>居务监督委员会成员补助</t>
  </si>
  <si>
    <t>2013902-一般行政管理事务</t>
  </si>
  <si>
    <t>村务监督委员会成员补助</t>
  </si>
  <si>
    <t>2130705-对村民委员会和村党支部的补助</t>
  </si>
  <si>
    <t>2139999-其他农林水支出</t>
  </si>
  <si>
    <t>中共徐闻县委统一战线工作部</t>
  </si>
  <si>
    <t>对台工作经费</t>
  </si>
  <si>
    <t>2012599-其他港澳台事务支出</t>
  </si>
  <si>
    <t>中共徐闻县委政法委员会</t>
  </si>
  <si>
    <t>县与乡镇（街道）两级视联网运营租赁费</t>
  </si>
  <si>
    <t>2013199-其他党委办公厅（室）及相关机构事务支出</t>
  </si>
  <si>
    <t>平安建设（市域社会治理现代化试点）专项经费</t>
  </si>
  <si>
    <t>扫黑除恶工作经费</t>
  </si>
  <si>
    <t>政法网三四级网络线路租赁费</t>
  </si>
  <si>
    <t>村居综治视联网建设经费</t>
  </si>
  <si>
    <t>电子政务内网运维费项目</t>
  </si>
  <si>
    <t>综治信访维稳办结调解案件奖励资金</t>
  </si>
  <si>
    <t>徐闻县维稳工作经费</t>
  </si>
  <si>
    <t>中共徐闻县委组织部</t>
  </si>
  <si>
    <t>县、镇政府换届选举工作经费</t>
  </si>
  <si>
    <t>2013299-其他组织事务支出</t>
  </si>
  <si>
    <t>基层检查调研督导工作经费</t>
  </si>
  <si>
    <t>打造党建示范点及示范片区资金</t>
  </si>
  <si>
    <t>中国共产党徐闻县纪律检查委员会</t>
  </si>
  <si>
    <t>公务用车运行维护费</t>
  </si>
  <si>
    <t>2011199-其他纪检监察事务支出</t>
  </si>
  <si>
    <t>50208-公务用车运行维护费</t>
  </si>
  <si>
    <t>中国人民政治协商会议广东省徐闻县委员会办公室</t>
  </si>
  <si>
    <t>遗属供养</t>
  </si>
  <si>
    <t>徐闻县人力资源和社会保障局</t>
  </si>
  <si>
    <t>就业创业政策性补贴及专项服务补助</t>
  </si>
  <si>
    <t>上级结余资金安排</t>
  </si>
  <si>
    <t>2080799-其他就业补助支出</t>
  </si>
  <si>
    <t>粤财社〔2024〕108号</t>
  </si>
  <si>
    <t>金融与政府债务管理股</t>
  </si>
  <si>
    <t>再融资一般债券资金转贷</t>
  </si>
  <si>
    <t>债券转贷结余资金安排</t>
  </si>
  <si>
    <t>2310301-地方政府一般债券还本支出</t>
  </si>
  <si>
    <t>51201-国内债务还本</t>
  </si>
  <si>
    <t>粤财债〔2024〕78号</t>
  </si>
  <si>
    <t>徐闻县旧城区基础设施建设项目</t>
  </si>
  <si>
    <t>34-其他事业发展性支出</t>
  </si>
  <si>
    <t>债券转贷资金安排</t>
  </si>
  <si>
    <t>2130307-水利工程建设</t>
  </si>
  <si>
    <t>粤财债〔2025〕43号</t>
  </si>
  <si>
    <t>省道S376线徐闻县城段改建工程</t>
  </si>
  <si>
    <t>33-其他事业发展性支出</t>
  </si>
  <si>
    <t>2120399-其他城乡社区公共基础设施支出</t>
  </si>
  <si>
    <t>徐闻县“四好农村路”建设攻坚项目</t>
  </si>
  <si>
    <t>徐闻县迈表水库等36宗水库除险加固工程</t>
  </si>
  <si>
    <t>2130305-水利工程建设</t>
  </si>
  <si>
    <t>徐闻县2025年政府性基金预算支出调整明细表</t>
  </si>
  <si>
    <t>广东徐闻经济开发区管理委员会</t>
  </si>
  <si>
    <t>广东海南特别合作区指挥部电子沙盘互动策划及大屏幕影片制作工程款</t>
  </si>
  <si>
    <t>2121399-其他城市基础设施配套费安排的支出</t>
  </si>
  <si>
    <t>湛江市2025年第一季度重大项目集中开工活动徐闻分会场现场布置专项经费</t>
  </si>
  <si>
    <t>2120899-其他国有土地使用权出让收入安排的支出</t>
  </si>
  <si>
    <t>禁毒专项资金</t>
  </si>
  <si>
    <t>教科文股代编</t>
  </si>
  <si>
    <t>创文工作经费（2025年）</t>
  </si>
  <si>
    <t>农业股代编</t>
  </si>
  <si>
    <t>2019-2021年涉农统筹整合资金</t>
  </si>
  <si>
    <t>2120804-农村基础设施建设支出</t>
  </si>
  <si>
    <t>2022年涉农统筹整合资金</t>
  </si>
  <si>
    <t>2023年省级涉农资金</t>
  </si>
  <si>
    <t>2025年债券发行费（国有土地使用权出让）</t>
  </si>
  <si>
    <t>2330411-国有土地使用权出让金债务发行费用支出</t>
  </si>
  <si>
    <t>2025年债券还本付息服务费（其他地方自行试点）</t>
  </si>
  <si>
    <t>2330498-其他地方自行试点项目收益专项债券发行费用支出</t>
  </si>
  <si>
    <t>2025年债券还本付息服务费（国有土地）</t>
  </si>
  <si>
    <t>专项债券付息（其他地方试点）</t>
  </si>
  <si>
    <t>2320498-其他地方自行试点项目收益专项债券付息支出</t>
  </si>
  <si>
    <t>专项债券付息（国有土地使用权出让金债务付息）</t>
  </si>
  <si>
    <t>2320411-国有土地使用权出让金债务付息支出</t>
  </si>
  <si>
    <t>徐闻县城区和海安镇区环卫作业外包服务项目</t>
  </si>
  <si>
    <t>2120803-城市建设支出</t>
  </si>
  <si>
    <t>徐闻县城区城市桥梁检测评估经费</t>
  </si>
  <si>
    <t>绿化树木修剪整治资金</t>
  </si>
  <si>
    <t>徐闻县东园北路北段（清水湾酒店旁边）排水改造及路面修补工程</t>
  </si>
  <si>
    <t>332-部门预算基建类</t>
  </si>
  <si>
    <t>50302-基础设施建设</t>
  </si>
  <si>
    <t>徐闻县生活垃圾填埋场新鲜垃圾、陈旧垃圾处理</t>
  </si>
  <si>
    <t>徐闻县城市路灯管理所</t>
  </si>
  <si>
    <t>路灯维修费</t>
  </si>
  <si>
    <t>徐闻县大水桥水库管理处</t>
  </si>
  <si>
    <t>2025年徐闻县大水桥水库河长制五“清”专项运动工作资金</t>
  </si>
  <si>
    <t>徐闻县大水桥水库幸福河湖项目县级配套资金</t>
  </si>
  <si>
    <t>徐闻县大水桥水库管理处灌区主干渠（城东大道）维修项目</t>
  </si>
  <si>
    <t>徐闻县大水桥水库厕所更换资金</t>
  </si>
  <si>
    <t>徐闻县环境卫生管理站</t>
  </si>
  <si>
    <t>2025年徐闻县北草岭垃圾填埋场旧垃圾开挖清运处理服务项目</t>
  </si>
  <si>
    <t>徐闻县环半岛公路、进港大道环境卫生整治及绿化清理工程</t>
  </si>
  <si>
    <t>徐闻县生活垃圾填埋场渗滤液调节池修复工程及填埋场办公楼修缮工程项目</t>
  </si>
  <si>
    <t>徐闻县超限检测点工程建设项目资金</t>
  </si>
  <si>
    <t>[50302] 基础设施建设</t>
  </si>
  <si>
    <t>2020年车购税收入补助地方资金（第五批）</t>
  </si>
  <si>
    <t>2023年农村公路省级专项资金</t>
  </si>
  <si>
    <t>2023年车购税收入补助地方资金（第一批）</t>
  </si>
  <si>
    <t>2023年车辆购置税收入补助地方资金（第七批）</t>
  </si>
  <si>
    <t>徐闻县四好农村公路提档升级建设任务项目</t>
  </si>
  <si>
    <t>2016年菜篮子基地建设资金项目</t>
  </si>
  <si>
    <t>2017年中央财政农业生产及特大防汛抗旱补助资金（农业生产救灾）第三批</t>
  </si>
  <si>
    <t>2017年农业综合开发财政资金项目</t>
  </si>
  <si>
    <t>2017年现代农业发展规划项目资金（雷州半岛二线南繁育种示范基地）</t>
  </si>
  <si>
    <t>2018年乡村振兴战略资金（美丽宜居乡村）项目</t>
  </si>
  <si>
    <t>2018年徐闻县农村土地承包经营权确权登记颁证</t>
  </si>
  <si>
    <t>2019年中央农业生产救灾资金（草地贪夜蛾防控）项目</t>
  </si>
  <si>
    <t>2019年信息进村入户县级运营中心</t>
  </si>
  <si>
    <t>2019年徐闻县农村土地承包经营权确权登记颁证</t>
  </si>
  <si>
    <t>2020年屠宰环节病害猪无害化处理补贴资金项目</t>
  </si>
  <si>
    <t>2020年扶持村级集体经济试点项目</t>
  </si>
  <si>
    <t>2021、2022年中央成品油价格调整对渔业补助预算资金（部分项目）湛财农〔2023〕12号</t>
  </si>
  <si>
    <t>2021年中央农业生产救灾资金（红火蚁防控）项目</t>
  </si>
  <si>
    <t>2021年中央农业生产救灾资金（草地贪夜蛾防控）项目</t>
  </si>
  <si>
    <t>2021年度市级屠宰环节病死（害）猪无害化处理补贴资金</t>
  </si>
  <si>
    <t>2021年度省级财政农业应急救灾资金（农业防灾减灾应急）</t>
  </si>
  <si>
    <t>2021年度省级财政农业应急救灾资金（红火蚁防控）</t>
  </si>
  <si>
    <t>2021年徐闻县高素质农民培育项目</t>
  </si>
  <si>
    <t>2022年中央成品油价格调整对渔业补助预算资金（海洋渔业资源养护补贴及休禁渔生产生活补助）-湛财农〔2023〕37号</t>
  </si>
  <si>
    <t>2022年中央财政农业保险保险费补贴资金</t>
  </si>
  <si>
    <t>2022年中央财政农业生产和水利救灾资金</t>
  </si>
  <si>
    <t>2022年中央财政农业生产和水利救灾资金（第七批）</t>
  </si>
  <si>
    <t>2022年中央财政农田建设补助资金（2024年预算）</t>
  </si>
  <si>
    <t>2022年中央财政动物防疫等补助经费</t>
  </si>
  <si>
    <t>2022年农业综合改革资金（农业公益事业财政奖补）</t>
  </si>
  <si>
    <t>2022年农村土地承包经营权确权登记颁证工作经费项目</t>
  </si>
  <si>
    <t>2022年农村综合改革资金（农村公益事业财政奖补）</t>
  </si>
  <si>
    <t>2022年农村综合改革资金（扶持村级集体经济发展）</t>
  </si>
  <si>
    <t>2022年农村综合改革资金（美丽乡村奖补）</t>
  </si>
  <si>
    <t>2022年度中央农业资源和生态保护资金（第三批）</t>
  </si>
  <si>
    <t>2022年度中央渔业发展补助资金（近海渔船船上设备更新改造）</t>
  </si>
  <si>
    <t>2022年徐闻县扶持村级集体经济发展试点县级配套资金项目</t>
  </si>
  <si>
    <t>2022年徐闻菠萝营销工作经费</t>
  </si>
  <si>
    <t>2022年生猪良种补贴</t>
  </si>
  <si>
    <t>2022年省级财政农业应急救灾资金（红火蚁防控）</t>
  </si>
  <si>
    <t>2022年第二笔中央财政农业保险保险费补贴资金湛财农〔2023〕39号</t>
  </si>
  <si>
    <t>2023年中央农业产业发展专项资金（农机购置与应用补贴第二批）湛财农〔2023〕70号</t>
  </si>
  <si>
    <t>2023年中央农业经营主体能力提升资金（第二批—新型农业经营主体培育项目）湛财农〔2023〕84号</t>
  </si>
  <si>
    <t>2023年中央农业经营主体能力提升资金（第四批—基层农技推广体系改革与建设项目）</t>
  </si>
  <si>
    <t>2023年中央农机购置与应用补贴资金省级配套资金项目（徐闻）</t>
  </si>
  <si>
    <t>2023年中央成品油价格调整对渔业补助预算资金（海洋渔业资源养护补贴和休〈禁〉渔渔民生产生活补助）-湛财农〔2023〕73号</t>
  </si>
  <si>
    <t>2023年中央财政农业保险保险费补贴资金-湛财农〔2023〕24号</t>
  </si>
  <si>
    <t>2023年中央财政农业防灾减灾和水利救灾资金（农作物重大病虫害防控）-湛财农〔2023〕53号</t>
  </si>
  <si>
    <t>2023年乡镇船舶船位监控终端建设项目市级补助资金-湛财农〔2023〕52号</t>
  </si>
  <si>
    <t>2023年农业保险保费省级补贴清算资金（含森林保险）</t>
  </si>
  <si>
    <t>2023年广东省中央预算内投资高标准农田建设项目-徐闻县</t>
  </si>
  <si>
    <t>2023年广东省第三次全国土壤普查专项资金（土特产品区盐碱地土壤专题调查）</t>
  </si>
  <si>
    <t>2023年成品油价格调整对渔业补助预算资金-休（禁）渔渔民生产生活补助资金-粤财农〔2023〕190号</t>
  </si>
  <si>
    <t>2023年湛财农〔2023〕12号2021、2022年中央成品油价格调整对渔业补助预算资金（部分项目）</t>
  </si>
  <si>
    <t>2023年生猪良种补贴项目</t>
  </si>
  <si>
    <t>2023年省级农业应急救灾资金（红火蚁防控第二批）—湛江徐闻县-粤财农〔2023〕193号</t>
  </si>
  <si>
    <t>2023年省级财政农业应急救灾资金（第二批）湛财农〔2023〕90号</t>
  </si>
  <si>
    <t>2023年红色美丽村庄建设试点（湛江市徐闻县角尾乡许家寮村）</t>
  </si>
  <si>
    <t>2023年耕地建设与利用资金（化肥减量增效）-徐闻县</t>
  </si>
  <si>
    <t>2023年高标准农田项目省级补助资金-徐闻县-粤财农〔2023〕216号</t>
  </si>
  <si>
    <t>2025年度徐闻县老区建设促进会工作经费</t>
  </si>
  <si>
    <t>中央农业生产发展资金（支持农民专业合作社发展项目）资金</t>
  </si>
  <si>
    <t>中央农业生产和水利救灾资金（第三批）-干旱灾后恢复生产</t>
  </si>
  <si>
    <t>中央农村综合改革转移支付资金（第四批）-农村公益事业财政奖补</t>
  </si>
  <si>
    <t>中央农田建设补助资金项目</t>
  </si>
  <si>
    <t>中央基层农技推广改革与建设补助资金项目</t>
  </si>
  <si>
    <t>中央支持适度规模经营项目资金项目</t>
  </si>
  <si>
    <t>中央财政专项扶贫资金（提前下达）项目</t>
  </si>
  <si>
    <t>中央财政农业生产发展资金（第2批）-扶持荔枝高标准生产基地建设项目</t>
  </si>
  <si>
    <t>中央财政农业生产发展资金（第7批）</t>
  </si>
  <si>
    <t>中央财政农业生产和水利救灾资金（第一批）</t>
  </si>
  <si>
    <t>中央财政农业生产和水利救灾资金（第六批）</t>
  </si>
  <si>
    <t>中央财政农田建设补助资金第二批项目</t>
  </si>
  <si>
    <t>中央财政农田建设补助资金（第一批）</t>
  </si>
  <si>
    <t>2120802-土地开发支出</t>
  </si>
  <si>
    <t>中央财政动物防疫等补助经费预算（第2批）</t>
  </si>
  <si>
    <t>中央财政渔业发展补助资金（国家级沿海渔港经济区、近海渔船和船上设备更新改造项目）</t>
  </si>
  <si>
    <t>促进经济发展专项资金（现代渔业发展方向）项目</t>
  </si>
  <si>
    <t>农业农村监测检测-省级动物及动物产品指定道口运转维护(湛江市徐闻海安新港检查站)</t>
  </si>
  <si>
    <t>农业农村监测检测-省级动物及动物产品指定道口运转维护(湛江市徐闻海安新港检查站)项目</t>
  </si>
  <si>
    <t>农业生产发展资金（第8批）-地理标志农产品保护工程项目（徐闻）</t>
  </si>
  <si>
    <t>农业生产发展资金（第八批）-农产品产地冷藏保鲜设施建设（省直管县）</t>
  </si>
  <si>
    <t>农业生产救灾资金草地贪夜飞蛾防控项目</t>
  </si>
  <si>
    <t>农业综合开发财政资金项目</t>
  </si>
  <si>
    <t>农村集体产权制度改革项目</t>
  </si>
  <si>
    <t>农村集体资产清产核资补助资金项目</t>
  </si>
  <si>
    <t>动物疫病防治资金-2024</t>
  </si>
  <si>
    <t>国家农业综合开发财政资金项目</t>
  </si>
  <si>
    <t>国家现代农业示范区省级补助经费项目</t>
  </si>
  <si>
    <t>国家现代农业示范区省级补助经费项目资金</t>
  </si>
  <si>
    <t>家禽水产品及蔬菜瓜果应急收储蔬菜瓜果收储奖补资金项目</t>
  </si>
  <si>
    <t>屠宰环节病害猪无害化处理补贴项目资金</t>
  </si>
  <si>
    <t>岭南佳果良种试验示范基地项目</t>
  </si>
  <si>
    <t>市级禽畜等动物疫病防治经费项目</t>
  </si>
  <si>
    <t>广东省中央预算内投资高标准农田建设项目-徐闻县-2023年</t>
  </si>
  <si>
    <t>广东省第三次全国土壤普查2023年市县补助资金-粤财农〔2023〕188号</t>
  </si>
  <si>
    <t>徐闻县2021年市级财政乡村振兴驻镇帮镇扶村</t>
  </si>
  <si>
    <t>徐闻县2022年市级财政乡村振兴驻镇帮镇扶村</t>
  </si>
  <si>
    <t>徐闻县下洋镇墩尾村委会高标准农田建设项目资金</t>
  </si>
  <si>
    <t>徐闻县国家现代农业产业园验收认定工作资金项目</t>
  </si>
  <si>
    <t>徐闻县垦造水田项目地力培肥资金项目</t>
  </si>
  <si>
    <t>徐闻县度垦造水田项目后期管护经费项目</t>
  </si>
  <si>
    <t>徐闻县曲界擂台赛费用</t>
  </si>
  <si>
    <t>徐闻菠萝营销工作</t>
  </si>
  <si>
    <t>扶持村级集体经济发展市级补助资金</t>
  </si>
  <si>
    <t>支持稳定双季稻生产补助资金项目</t>
  </si>
  <si>
    <t>政策性农业保险补贴资金</t>
  </si>
  <si>
    <t>村级公益事业“一事一议”项目资金项目</t>
  </si>
  <si>
    <t>涉农资金农村人居环境整治项目资金</t>
  </si>
  <si>
    <t>渔业发展与船舶报废拆解更新补助资金（渔船报废拆解）</t>
  </si>
  <si>
    <t>渔业成品油价格改革补助资金第二批项目</t>
  </si>
  <si>
    <t>渔业成品油价格改革补助资金项目</t>
  </si>
  <si>
    <t>渔业成品油价格改革补贴资金（国库及省库渔船核查经费）项目</t>
  </si>
  <si>
    <t>渔业成品油价格改革补贴资金（渔港核查和渔港经济区建设项目规划）项目</t>
  </si>
  <si>
    <t>湛财农【2022】33号中央成品油价格调整对渔业补助（休（禁）渔渔民生产生活补贴）</t>
  </si>
  <si>
    <t>湛财农〔2022〕53号市级养殖环节病死猪无害化处理补助资金</t>
  </si>
  <si>
    <t>湛财农〔2023〕127号2023年省级涉农统筹整合转移支付资金（第一批粮食生产—粮食生产先进市县奖励资金）</t>
  </si>
  <si>
    <t>湛财农〔2023〕15号提前下达2023年农村综合改革转移支付资金（农村公益事业财政奖补）</t>
  </si>
  <si>
    <t>湛财农〔2023〕19号市级乡村振兴驻镇帮镇扶村资金</t>
  </si>
  <si>
    <t>湛财农〔2023〕47号下达2022年度市级屠宰环节病死猪无害化处理补贴资金</t>
  </si>
  <si>
    <t>湛财农〔2023〕9号下达2023年中央财政动物防疫等补助经费</t>
  </si>
  <si>
    <t>特色乡村创建（试点村）奖补资金项目</t>
  </si>
  <si>
    <t>现代经营主体培育建设--支持农业龙头企业能力提升项目资金</t>
  </si>
  <si>
    <t>生猪定点屠宰场无害化处理财政补贴资金项目</t>
  </si>
  <si>
    <t>省级乡村振兴战略专项（农业方面）项目</t>
  </si>
  <si>
    <t>省级乡村振兴战略专项（畜牧业方面）项目</t>
  </si>
  <si>
    <t>省级财政红火蚁防控行动奖补资金</t>
  </si>
  <si>
    <t>第一批中央土地整治工作专项资金（农业部分）项目</t>
  </si>
  <si>
    <t>第一批中央财政农村综合改革转移支付资金（扶持村级集体经济、红色美丽村庄建设试点）</t>
  </si>
  <si>
    <t>第二笔中央财政农业保险保险费补贴预算资金</t>
  </si>
  <si>
    <t>粮油等重点作物绿色高产高效创建项目资金（徐闻县）</t>
  </si>
  <si>
    <t>紧急安排非洲猪瘟应急防控经费项目</t>
  </si>
  <si>
    <t>财政农村综合改革转移支付资金（农村公益事业财政奖励）项目</t>
  </si>
  <si>
    <t>财政农田建设补助资金项目</t>
  </si>
  <si>
    <t>财政动物防疫等补助资金（动物疫病防控）项目</t>
  </si>
  <si>
    <t>雷州半岛农业现代化规划项目资金--农产品加工园项目</t>
  </si>
  <si>
    <t>革命遗址保护修缮资金</t>
  </si>
  <si>
    <t>香蕉百千亩品种改良示范基地建设项目</t>
  </si>
  <si>
    <t>高标准农田建设项目后期管护</t>
  </si>
  <si>
    <t>高标准农田建设项目资金</t>
  </si>
  <si>
    <t>高标准农田建设项目（农业部分）资金</t>
  </si>
  <si>
    <t>角尾乡珊瑚礁保护区海上养殖捕捞清理整治工作经费</t>
  </si>
  <si>
    <t>菠萝的海景区土地租赁费</t>
  </si>
  <si>
    <t>2021年省级水利建设专项资金（万里碧道水安全补短板项目）</t>
  </si>
  <si>
    <t>2025年徐闻县三阳桥水库管理所水源保护经费</t>
  </si>
  <si>
    <t>2025年徐闻县大水桥水库管理处水源保护费</t>
  </si>
  <si>
    <t>下桥镇九斗村安全饮水项目建设资金</t>
  </si>
  <si>
    <t>中央2019年农业生产和水利救灾资金预算（第六批）</t>
  </si>
  <si>
    <t>中央大中型水库移民后期扶持基金（含中林集团雷州林业局86万元）</t>
  </si>
  <si>
    <t>中央大中型水库移民后期扶持资金（基金）</t>
  </si>
  <si>
    <t>中央水利发展资金（第二批）</t>
  </si>
  <si>
    <t>全域自然村集中供水工程建设市级补助配套资金（原村村通市级水利配套资金）</t>
  </si>
  <si>
    <t>全省二期中小河流治理工程</t>
  </si>
  <si>
    <t>农业水价综合改革补助资金</t>
  </si>
  <si>
    <t>农业生产水利救灾资金</t>
  </si>
  <si>
    <t>农村水利基础设施建设资金（农田水利万宗）</t>
  </si>
  <si>
    <t>农田水利万宗工程建设配套资金</t>
  </si>
  <si>
    <t>千里海堤加固达标及千宗治洪涝保安工程补助资金</t>
  </si>
  <si>
    <t>大中型水库移民后期扶持基金</t>
  </si>
  <si>
    <t>小型水库除险加固和维修养护及山洪灾害防治资金</t>
  </si>
  <si>
    <t>小型病险水库除险加固项目</t>
  </si>
  <si>
    <t>小型病险水库除险加固（湛江市徐闻县）</t>
  </si>
  <si>
    <t>小水电清理整改省级补助资金</t>
  </si>
  <si>
    <t>市级河长制奖补资金</t>
  </si>
  <si>
    <t>徐闻县三阳桥水库灌区续建配套与节水改造工程</t>
  </si>
  <si>
    <t>徐闻县大中型水库移民后期扶资金</t>
  </si>
  <si>
    <t>徐闻县小型水库工程设施维修养护</t>
  </si>
  <si>
    <t>徐闻县角尾乡等5个乡镇饮水安全工程建设资金</t>
  </si>
  <si>
    <t>新寮环岛海堤加固达标工程</t>
  </si>
  <si>
    <t>新寮环岛海堤加固达标工程（基金）</t>
  </si>
  <si>
    <t>村村通自来水工程</t>
  </si>
  <si>
    <t>村村通自来水工程市级补助资金</t>
  </si>
  <si>
    <t>水利发展资金（第四批）</t>
  </si>
  <si>
    <t>水利建设资金</t>
  </si>
  <si>
    <t>水利救灾资金（第一批）</t>
  </si>
  <si>
    <t>水库移民扶持基金（第二批）</t>
  </si>
  <si>
    <t>河长制资金</t>
  </si>
  <si>
    <t>流沙河迈陈河治理工程资金</t>
  </si>
  <si>
    <t>湛江市2021年小型水库工程设施维修养护</t>
  </si>
  <si>
    <t>湛江市中央水库移民扶持基金（第二批）</t>
  </si>
  <si>
    <t>湛江市农业水价综合改革</t>
  </si>
  <si>
    <t>湛江市小水库除险加固</t>
  </si>
  <si>
    <t>湛江市徐闻县农村集中供水全覆盖攻坚行动省级奖补资金</t>
  </si>
  <si>
    <t>湛财农【2021】139号2022年中央水利发展资金（县域节水型社会达标建设）</t>
  </si>
  <si>
    <t>湛财农【2021】139号2022年中央水利发展资金（鲤鱼潭水库）</t>
  </si>
  <si>
    <t>湛财农【2021】153号提前下达2022年中央水库移民扶持基金（移民补助）</t>
  </si>
  <si>
    <t>湛财农【2021】153号提前下达2022年中央水库移民扶持基金（项目资金）</t>
  </si>
  <si>
    <t>湛财农【2022】17号2022年中央水利发展资金（小型水库工程设施维修养护）</t>
  </si>
  <si>
    <t>湛财农〔2022〕37号2022年市级河长制将达奖补资金</t>
  </si>
  <si>
    <t>湛财农〔2022〕83号2022年中央财政农业生产和水利救灾资金</t>
  </si>
  <si>
    <t>湛财农〔2022〕99号2022年中央水库移民扶持基金（第二批）</t>
  </si>
  <si>
    <t>特大防汛抗旱补助资金</t>
  </si>
  <si>
    <t>特大防汛抗旱资金（第三批）</t>
  </si>
  <si>
    <t>病险水库除险加固工程</t>
  </si>
  <si>
    <t>省级水利应急救灾资金（第三批）</t>
  </si>
  <si>
    <t>省级水利建设专项资金（万里碧道水安全补短板项目）-湛江市2021年小水库安全治理</t>
  </si>
  <si>
    <t>省级饮水村村通配套资金</t>
  </si>
  <si>
    <t>砷超标资金</t>
  </si>
  <si>
    <t>高效节水灌溉项目</t>
  </si>
  <si>
    <t>徐闻县土地征用储备服务中心</t>
  </si>
  <si>
    <r>
      <rPr>
        <sz val="10"/>
        <rFont val="宋体"/>
        <charset val="134"/>
      </rPr>
      <t>徐闻县曲界镇</t>
    </r>
    <r>
      <rPr>
        <sz val="10"/>
        <rFont val="Arial"/>
        <charset val="134"/>
      </rPr>
      <t>2025</t>
    </r>
    <r>
      <rPr>
        <sz val="10"/>
        <rFont val="宋体"/>
        <charset val="134"/>
      </rPr>
      <t>年度第一批次城镇建设用地</t>
    </r>
  </si>
  <si>
    <t>2120801-征地和拆迁补偿支出</t>
  </si>
  <si>
    <t>徐闻县曲界镇2024年度第五批次建设用地收回国有农用地补偿费</t>
  </si>
  <si>
    <t>二馆用地便道征地补偿款</t>
  </si>
  <si>
    <t>徐闻县海安镇荔枝湾国有建设用地</t>
  </si>
  <si>
    <t>徐闻港进港公路建设项目</t>
  </si>
  <si>
    <t>进港公路安置区土地平整及基础设施建设项目</t>
  </si>
  <si>
    <t>乡镇专职队伍装备采购经费</t>
  </si>
  <si>
    <t>采购2025-2027年度徐闻县党政机关非涉密国产计算机终端</t>
  </si>
  <si>
    <t>徐闻云OA办公自动化系统采购</t>
  </si>
  <si>
    <t>徐闻县自建房安全专项整治资金</t>
  </si>
  <si>
    <t>徐闻县自然灾害综合风险普查房屋建筑承灾体调查</t>
  </si>
  <si>
    <t>徐闻县污水处理厂污泥处置暨运输外包服务</t>
  </si>
  <si>
    <t>污水处理项目</t>
  </si>
  <si>
    <t>徐闻县城市规划技术管理规定</t>
  </si>
  <si>
    <t>2120806-土地出让业务支出</t>
  </si>
  <si>
    <t>2015年灾毁基本农田垦复项目</t>
  </si>
  <si>
    <t>2023年度农转用报批材料编制组卷技术服务</t>
  </si>
  <si>
    <t>2025年度设施农业用地核查与上图入库和县内违法用地排查清理及数据处理业务</t>
  </si>
  <si>
    <t>外罗渔港航道周边海域开发活动对航道影响分析报告编制服务费</t>
  </si>
  <si>
    <t>广东省全民所有自然资源资产清查试点项目徐闻县资料收集、价格信号采集工作</t>
  </si>
  <si>
    <t>建设用地报批材料编制组卷服务项目</t>
  </si>
  <si>
    <t>徐闻县2017年度高标准基本农田建设项目（国土部门承担部分）</t>
  </si>
  <si>
    <t>徐闻县2018年度高标准基本农田建设项目（国土部门承担部分）</t>
  </si>
  <si>
    <t>徐闻县“房地一体”农村不动产登记发证项目</t>
  </si>
  <si>
    <t>徐闻县不动产自助打印终端设备经费</t>
  </si>
  <si>
    <t>徐闻县东海岸红树林及周边综合发展规划项目（第一阶段）编制费</t>
  </si>
  <si>
    <t>徐闻县中心城区控制性详细规划</t>
  </si>
  <si>
    <t>徐闻县历史文化保护传承系列服务工作</t>
  </si>
  <si>
    <t>徐闻县园、林、草地分等定级和基准地价评估</t>
  </si>
  <si>
    <t>徐闻县国有农用地基准地价更新工作</t>
  </si>
  <si>
    <t>徐闻县国有建设用地基准地价更新工作</t>
  </si>
  <si>
    <t>徐闻县国有建设用地标定地价更新工作</t>
  </si>
  <si>
    <t>徐闻县土地供应及供后监测监管数据治理和填报工作</t>
  </si>
  <si>
    <t>徐闻县林草湿数据与国土三调数据对接融合图斑核实项目</t>
  </si>
  <si>
    <t>徐闻县红树林现状调查及宜林地分析编制费</t>
  </si>
  <si>
    <t>徐闻县西连镇水尾村红树林生态修复项目</t>
  </si>
  <si>
    <t>基层监督云平台运维费</t>
  </si>
  <si>
    <t>综合规划股代编</t>
  </si>
  <si>
    <t>乡村振兴-农村基础设施建设支出项目</t>
  </si>
  <si>
    <t>其他国有土地使用权收入安排的支出项目</t>
  </si>
  <si>
    <t>土地出让业务支出项目</t>
  </si>
  <si>
    <t>非税收入管理项目</t>
  </si>
  <si>
    <t>徐闻县大水桥城市防洪工程（1+500至响水潭段）治理工程</t>
  </si>
  <si>
    <t>2290402-其他地方自行试点项目收益专项债券收入安排的支出</t>
  </si>
  <si>
    <t>粤财债〔2025〕62号</t>
  </si>
  <si>
    <t>徐闻县大水桥河（溢洪道至出海口段）岸坡整治与综合提升工程项目</t>
  </si>
  <si>
    <t>徐闻县基础设施建设有限公司</t>
  </si>
  <si>
    <t>湛江港徐闻港区荔枝湾作业区通用码头工程（对外开放项目）</t>
  </si>
  <si>
    <t>粤财债〔2025〕33号</t>
  </si>
  <si>
    <t>琼州海峡一体化高质量发展示范区徐闻片区基础设施建设项目</t>
  </si>
  <si>
    <t>徐闻县港口待渡车辆停车场项目</t>
  </si>
  <si>
    <t>粤财债〔2025〕8号、粤财债〔2025〕18号、粤财债〔2025〕33号</t>
  </si>
  <si>
    <t>徐闻县南山镇乡村振兴基础设施建设项目</t>
  </si>
  <si>
    <t>粤财债〔2025〕30号</t>
  </si>
  <si>
    <t>徐闻县农业发展有限公司</t>
  </si>
  <si>
    <t>徐闻县现代化海洋牧场综合体项目</t>
  </si>
  <si>
    <t>环北部湾广东水资源配置工程(徐闻段)</t>
  </si>
  <si>
    <t>粤财债〔2025〕30号，粤财债〔2025〕62号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</si>
</sst>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 numFmtId="178" formatCode="0.00000%"/>
  </numFmts>
  <fonts count="35">
    <font>
      <sz val="11"/>
      <color theme="1"/>
      <name val="宋体"/>
      <charset val="134"/>
      <scheme val="minor"/>
    </font>
    <font>
      <sz val="9"/>
      <color theme="1"/>
      <name val="宋体"/>
      <charset val="134"/>
      <scheme val="minor"/>
    </font>
    <font>
      <b/>
      <sz val="16"/>
      <color theme="1"/>
      <name val="宋体"/>
      <charset val="134"/>
      <scheme val="minor"/>
    </font>
    <font>
      <b/>
      <sz val="16"/>
      <name val="宋体"/>
      <charset val="134"/>
      <scheme val="minor"/>
    </font>
    <font>
      <b/>
      <sz val="12"/>
      <name val="宋体"/>
      <charset val="134"/>
      <scheme val="minor"/>
    </font>
    <font>
      <sz val="10"/>
      <name val="宋体"/>
      <charset val="134"/>
      <scheme val="minor"/>
    </font>
    <font>
      <sz val="9"/>
      <name val="宋体"/>
      <charset val="134"/>
      <scheme val="minor"/>
    </font>
    <font>
      <sz val="10"/>
      <name val="宋体"/>
      <charset val="134"/>
    </font>
    <font>
      <b/>
      <sz val="10"/>
      <name val="宋体"/>
      <charset val="134"/>
    </font>
    <font>
      <b/>
      <sz val="18"/>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8"/>
      <name val="宋体"/>
      <charset val="134"/>
    </font>
    <font>
      <sz val="11"/>
      <color indexed="20"/>
      <name val="宋体"/>
      <charset val="134"/>
    </font>
    <font>
      <sz val="10"/>
      <name val="Arial"/>
      <charset val="134"/>
    </font>
    <font>
      <sz val="12"/>
      <name val="宋体"/>
      <charset val="134"/>
    </font>
  </fonts>
  <fills count="36">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27"/>
        <bgColor indexed="27"/>
      </patternFill>
    </fill>
    <fill>
      <patternFill patternType="solid">
        <fgColor indexed="4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xf numFmtId="0" fontId="31" fillId="34" borderId="0" applyNumberFormat="0" applyBorder="0" applyAlignment="0" applyProtection="0"/>
    <xf numFmtId="0" fontId="32" fillId="35" borderId="0" applyNumberFormat="0" applyBorder="0" applyAlignment="0" applyProtection="0">
      <alignment vertical="center"/>
    </xf>
    <xf numFmtId="0" fontId="32" fillId="35" borderId="0" applyNumberFormat="0" applyBorder="0" applyAlignment="0" applyProtection="0">
      <alignment vertical="center"/>
    </xf>
    <xf numFmtId="0" fontId="33" fillId="0" borderId="0"/>
    <xf numFmtId="0" fontId="34" fillId="0" borderId="0"/>
  </cellStyleXfs>
  <cellXfs count="5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0" xfId="0" applyFont="1" applyFill="1" applyAlignment="1">
      <alignment vertical="center" wrapText="1"/>
    </xf>
    <xf numFmtId="4"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1" xfId="0" applyNumberFormat="1" applyFont="1" applyFill="1" applyBorder="1" applyAlignment="1">
      <alignment horizontal="left" vertical="center" wrapText="1"/>
    </xf>
    <xf numFmtId="0" fontId="1" fillId="0" borderId="0" xfId="0" applyNumberFormat="1" applyFont="1" applyFill="1" applyAlignment="1">
      <alignment vertical="center" wrapText="1"/>
    </xf>
    <xf numFmtId="0" fontId="1" fillId="0" borderId="0" xfId="0" applyNumberFormat="1" applyFont="1" applyFill="1" applyAlignment="1">
      <alignment horizontal="center" vertical="center" wrapText="1"/>
    </xf>
    <xf numFmtId="176" fontId="1" fillId="0" borderId="0" xfId="0" applyNumberFormat="1" applyFont="1" applyFill="1" applyAlignment="1">
      <alignment vertical="center" wrapText="1"/>
    </xf>
    <xf numFmtId="176" fontId="5" fillId="0" borderId="0"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176" fontId="5"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0" fontId="5" fillId="0" borderId="1" xfId="0" applyNumberFormat="1" applyFont="1" applyFill="1" applyBorder="1" applyAlignment="1">
      <alignment horizontal="left"/>
    </xf>
    <xf numFmtId="0" fontId="5" fillId="0" borderId="1" xfId="0" applyFont="1" applyFill="1" applyBorder="1" applyAlignment="1">
      <alignment vertical="center" wrapText="1"/>
    </xf>
    <xf numFmtId="0" fontId="8" fillId="0" borderId="0" xfId="0" applyFont="1" applyFill="1" applyBorder="1" applyAlignment="1">
      <alignment horizontal="center" vertical="center" wrapText="1"/>
    </xf>
    <xf numFmtId="0" fontId="7" fillId="0" borderId="0" xfId="0" applyFont="1" applyFill="1" applyBorder="1" applyAlignment="1">
      <alignment vertical="center" wrapText="1"/>
    </xf>
    <xf numFmtId="176" fontId="7" fillId="0" borderId="0" xfId="0" applyNumberFormat="1" applyFont="1" applyFill="1" applyBorder="1" applyAlignment="1">
      <alignment horizontal="right"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40" fontId="7"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right" vertical="center" wrapText="1"/>
    </xf>
    <xf numFmtId="43" fontId="7" fillId="0" borderId="1" xfId="0" applyNumberFormat="1" applyFont="1" applyFill="1" applyBorder="1" applyAlignment="1">
      <alignment horizontal="right" vertical="center" wrapText="1"/>
    </xf>
    <xf numFmtId="0" fontId="7" fillId="0" borderId="1" xfId="0" applyFont="1" applyFill="1" applyBorder="1" applyAlignment="1">
      <alignment horizontal="right" vertical="center" wrapText="1"/>
    </xf>
    <xf numFmtId="9" fontId="7" fillId="0" borderId="1" xfId="3" applyFont="1" applyFill="1" applyBorder="1" applyAlignment="1">
      <alignment horizontal="left" vertical="center" wrapText="1"/>
    </xf>
    <xf numFmtId="176" fontId="9" fillId="0" borderId="0" xfId="0" applyNumberFormat="1" applyFont="1" applyFill="1" applyBorder="1" applyAlignment="1">
      <alignment horizontal="right" vertical="center" wrapText="1"/>
    </xf>
    <xf numFmtId="176" fontId="8" fillId="0"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176" fontId="7" fillId="0" borderId="0" xfId="0" applyNumberFormat="1" applyFont="1" applyFill="1" applyBorder="1" applyAlignment="1">
      <alignment vertical="center" wrapText="1"/>
    </xf>
    <xf numFmtId="0" fontId="10" fillId="0" borderId="0" xfId="0" applyFont="1" applyFill="1">
      <alignment vertical="center"/>
    </xf>
    <xf numFmtId="176" fontId="9"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left" vertical="center" wrapText="1"/>
    </xf>
    <xf numFmtId="10" fontId="7" fillId="0" borderId="0" xfId="3" applyNumberFormat="1" applyFont="1" applyFill="1" applyBorder="1" applyAlignment="1">
      <alignment horizontal="left" vertical="center" wrapTex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0" fontId="7" fillId="0" borderId="0" xfId="0" applyNumberFormat="1" applyFont="1" applyFill="1" applyBorder="1" applyAlignment="1">
      <alignment horizontal="right" vertical="center" wrapText="1"/>
    </xf>
    <xf numFmtId="176" fontId="8" fillId="0" borderId="1" xfId="0" applyNumberFormat="1" applyFont="1" applyFill="1" applyBorder="1" applyAlignment="1">
      <alignment horizontal="center" vertical="center" wrapText="1"/>
    </xf>
    <xf numFmtId="177" fontId="7" fillId="0" borderId="1" xfId="3" applyNumberFormat="1" applyFont="1" applyFill="1" applyBorder="1" applyAlignment="1">
      <alignment horizontal="left" vertical="center" wrapText="1"/>
    </xf>
    <xf numFmtId="178" fontId="7" fillId="0" borderId="1" xfId="3" applyNumberFormat="1" applyFont="1" applyFill="1" applyBorder="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Accent5 4 2" xfId="49"/>
    <cellStyle name="40% - Accent5 4 2 2" xfId="50"/>
    <cellStyle name="Accent5 - 40% 5" xfId="51"/>
    <cellStyle name="Accent5 - 40% 5 2" xfId="52"/>
    <cellStyle name="差_不含人员经费系数_财力性转移支付2010年预算参考数 2 2 2" xfId="53"/>
    <cellStyle name="差_县市旗测算20080508_财力性转移支付2010年预算参考数 3 2" xfId="54"/>
    <cellStyle name="常规 3" xfId="55"/>
    <cellStyle name="常规_2007年地方预算表格（修订2版） 2" xfId="56"/>
  </cellStyles>
  <dxfs count="1">
    <dxf>
      <fill>
        <patternFill patternType="solid">
          <bgColor rgb="FFFF9900"/>
        </patternFill>
      </fill>
    </dxf>
  </dxfs>
  <tableStyles count="0" defaultTableStyle="TableStyleMedium2" defaultPivotStyle="PivotStyleLight16"/>
  <colors>
    <mruColors>
      <color rgb="00CBC74B"/>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howOutlineSymbols="0"/>
    <pageSetUpPr fitToPage="1"/>
  </sheetPr>
  <dimension ref="A2:K281"/>
  <sheetViews>
    <sheetView workbookViewId="0">
      <pane ySplit="5" topLeftCell="A6" activePane="bottomLeft" state="frozen"/>
      <selection/>
      <selection pane="bottomLeft" activeCell="M10" sqref="M10"/>
    </sheetView>
  </sheetViews>
  <sheetFormatPr defaultColWidth="8.81818181818182" defaultRowHeight="14"/>
  <cols>
    <col min="1" max="1" width="6" style="27" customWidth="1"/>
    <col min="2" max="2" width="12.6272727272727" style="27" customWidth="1"/>
    <col min="3" max="3" width="30.9090909090909" style="27" customWidth="1"/>
    <col min="4" max="5" width="11.8272727272727" style="27" customWidth="1"/>
    <col min="6" max="6" width="11.8272727272727" style="46" customWidth="1"/>
    <col min="7" max="7" width="10.6272727272727" style="27" customWidth="1"/>
    <col min="8" max="8" width="37.1818181818182" style="27" customWidth="1"/>
    <col min="9" max="9" width="11.8272727272727" style="46" customWidth="1"/>
    <col min="10" max="11" width="11.8272727272727" style="27" customWidth="1"/>
    <col min="12" max="16384" width="8.81818181818182" style="47"/>
  </cols>
  <sheetData>
    <row r="2" ht="31" customHeight="1" spans="1:11">
      <c r="A2" s="29" t="s">
        <v>0</v>
      </c>
      <c r="B2" s="29"/>
      <c r="C2" s="29"/>
      <c r="D2" s="29"/>
      <c r="E2" s="29"/>
      <c r="F2" s="48"/>
      <c r="G2" s="29"/>
      <c r="H2" s="29"/>
      <c r="I2" s="48"/>
      <c r="J2" s="29"/>
      <c r="K2" s="29"/>
    </row>
    <row r="3" ht="24" customHeight="1" spans="1:11">
      <c r="A3" s="31"/>
      <c r="B3" s="31"/>
      <c r="C3" s="31"/>
      <c r="D3" s="49"/>
      <c r="E3" s="50"/>
      <c r="F3" s="50"/>
      <c r="G3" s="31"/>
      <c r="H3" s="31"/>
      <c r="I3" s="49"/>
      <c r="J3" s="31"/>
      <c r="K3" s="55" t="s">
        <v>1</v>
      </c>
    </row>
    <row r="4" ht="32" customHeight="1" spans="1:11">
      <c r="A4" s="51" t="s">
        <v>2</v>
      </c>
      <c r="B4" s="51"/>
      <c r="C4" s="51"/>
      <c r="D4" s="51"/>
      <c r="E4" s="51"/>
      <c r="F4" s="52"/>
      <c r="G4" s="33" t="s">
        <v>3</v>
      </c>
      <c r="H4" s="33"/>
      <c r="I4" s="56"/>
      <c r="J4" s="33"/>
      <c r="K4" s="33"/>
    </row>
    <row r="5" s="45" customFormat="1" ht="29" customHeight="1" spans="1:11">
      <c r="A5" s="32" t="s">
        <v>4</v>
      </c>
      <c r="B5" s="53" t="s">
        <v>5</v>
      </c>
      <c r="C5" s="32" t="s">
        <v>6</v>
      </c>
      <c r="D5" s="32" t="s">
        <v>7</v>
      </c>
      <c r="E5" s="32" t="s">
        <v>8</v>
      </c>
      <c r="F5" s="32" t="s">
        <v>9</v>
      </c>
      <c r="G5" s="54" t="s">
        <v>10</v>
      </c>
      <c r="H5" s="54" t="s">
        <v>6</v>
      </c>
      <c r="I5" s="32" t="s">
        <v>7</v>
      </c>
      <c r="J5" s="32" t="s">
        <v>8</v>
      </c>
      <c r="K5" s="32" t="s">
        <v>9</v>
      </c>
    </row>
    <row r="6" s="27" customFormat="1" ht="28" customHeight="1" spans="1:11">
      <c r="A6" s="35" t="s">
        <v>11</v>
      </c>
      <c r="B6" s="36" t="s">
        <v>12</v>
      </c>
      <c r="C6" s="37" t="s">
        <v>13</v>
      </c>
      <c r="D6" s="38">
        <v>40000</v>
      </c>
      <c r="E6" s="38">
        <f>SUM(E7:E26)</f>
        <v>22459.2</v>
      </c>
      <c r="F6" s="39">
        <f t="shared" ref="F6:F35" si="0">D6+E6</f>
        <v>62459.2</v>
      </c>
      <c r="G6" s="36" t="s">
        <v>14</v>
      </c>
      <c r="H6" s="37" t="s">
        <v>15</v>
      </c>
      <c r="I6" s="38">
        <v>52250.53</v>
      </c>
      <c r="J6" s="38">
        <f>SUM(J7:J35)</f>
        <v>949.02</v>
      </c>
      <c r="K6" s="38">
        <f>I6+J6</f>
        <v>53199.55</v>
      </c>
    </row>
    <row r="7" ht="28" customHeight="1" spans="1:11">
      <c r="A7" s="35" t="s">
        <v>16</v>
      </c>
      <c r="B7" s="36" t="s">
        <v>17</v>
      </c>
      <c r="C7" s="37" t="s">
        <v>18</v>
      </c>
      <c r="D7" s="39">
        <v>14385</v>
      </c>
      <c r="E7" s="39">
        <v>11508</v>
      </c>
      <c r="F7" s="39">
        <f t="shared" si="0"/>
        <v>25893</v>
      </c>
      <c r="G7" s="36" t="s">
        <v>19</v>
      </c>
      <c r="H7" s="37" t="s">
        <v>20</v>
      </c>
      <c r="I7" s="39">
        <v>1075.57</v>
      </c>
      <c r="J7" s="39">
        <v>0</v>
      </c>
      <c r="K7" s="38">
        <f t="shared" ref="K7:K70" si="1">I7+J7</f>
        <v>1075.57</v>
      </c>
    </row>
    <row r="8" ht="28" customHeight="1" spans="1:11">
      <c r="A8" s="35" t="s">
        <v>21</v>
      </c>
      <c r="B8" s="36" t="s">
        <v>22</v>
      </c>
      <c r="C8" s="37" t="s">
        <v>23</v>
      </c>
      <c r="D8" s="39"/>
      <c r="E8" s="39"/>
      <c r="F8" s="39">
        <f t="shared" si="0"/>
        <v>0</v>
      </c>
      <c r="G8" s="36" t="s">
        <v>24</v>
      </c>
      <c r="H8" s="37" t="s">
        <v>25</v>
      </c>
      <c r="I8" s="39">
        <v>395.06</v>
      </c>
      <c r="J8" s="39">
        <v>0</v>
      </c>
      <c r="K8" s="38">
        <f t="shared" si="1"/>
        <v>395.06</v>
      </c>
    </row>
    <row r="9" ht="28" customHeight="1" spans="1:11">
      <c r="A9" s="35" t="s">
        <v>26</v>
      </c>
      <c r="B9" s="36" t="s">
        <v>27</v>
      </c>
      <c r="C9" s="37" t="s">
        <v>28</v>
      </c>
      <c r="D9" s="39">
        <v>11210</v>
      </c>
      <c r="E9" s="39">
        <v>8968</v>
      </c>
      <c r="F9" s="39">
        <f t="shared" si="0"/>
        <v>20178</v>
      </c>
      <c r="G9" s="36" t="s">
        <v>29</v>
      </c>
      <c r="H9" s="37" t="s">
        <v>30</v>
      </c>
      <c r="I9" s="39">
        <v>23104.1</v>
      </c>
      <c r="J9" s="39">
        <v>885.21</v>
      </c>
      <c r="K9" s="38">
        <f t="shared" si="1"/>
        <v>23989.31</v>
      </c>
    </row>
    <row r="10" ht="28" customHeight="1" spans="1:11">
      <c r="A10" s="35" t="s">
        <v>31</v>
      </c>
      <c r="B10" s="36" t="s">
        <v>32</v>
      </c>
      <c r="C10" s="37" t="s">
        <v>33</v>
      </c>
      <c r="D10" s="39"/>
      <c r="E10" s="39"/>
      <c r="F10" s="39">
        <f t="shared" si="0"/>
        <v>0</v>
      </c>
      <c r="G10" s="36" t="s">
        <v>34</v>
      </c>
      <c r="H10" s="37" t="s">
        <v>35</v>
      </c>
      <c r="I10" s="39">
        <v>2797.87</v>
      </c>
      <c r="J10" s="39">
        <v>215.4</v>
      </c>
      <c r="K10" s="38">
        <f t="shared" si="1"/>
        <v>3013.27</v>
      </c>
    </row>
    <row r="11" ht="28" customHeight="1" spans="1:11">
      <c r="A11" s="35" t="s">
        <v>36</v>
      </c>
      <c r="B11" s="36" t="s">
        <v>37</v>
      </c>
      <c r="C11" s="37" t="s">
        <v>38</v>
      </c>
      <c r="D11" s="39">
        <v>1197</v>
      </c>
      <c r="E11" s="39">
        <v>957.6</v>
      </c>
      <c r="F11" s="39">
        <f t="shared" si="0"/>
        <v>2154.6</v>
      </c>
      <c r="G11" s="36" t="s">
        <v>39</v>
      </c>
      <c r="H11" s="37" t="s">
        <v>40</v>
      </c>
      <c r="I11" s="39">
        <v>293.22</v>
      </c>
      <c r="J11" s="39">
        <v>0</v>
      </c>
      <c r="K11" s="38">
        <f t="shared" si="1"/>
        <v>293.22</v>
      </c>
    </row>
    <row r="12" ht="28" customHeight="1" spans="1:11">
      <c r="A12" s="35" t="s">
        <v>41</v>
      </c>
      <c r="B12" s="36" t="s">
        <v>42</v>
      </c>
      <c r="C12" s="37" t="s">
        <v>43</v>
      </c>
      <c r="D12" s="39">
        <v>437</v>
      </c>
      <c r="E12" s="39"/>
      <c r="F12" s="39">
        <f t="shared" si="0"/>
        <v>437</v>
      </c>
      <c r="G12" s="36" t="s">
        <v>44</v>
      </c>
      <c r="H12" s="37" t="s">
        <v>45</v>
      </c>
      <c r="I12" s="39">
        <v>3743.65</v>
      </c>
      <c r="J12" s="39">
        <v>0</v>
      </c>
      <c r="K12" s="38">
        <f t="shared" si="1"/>
        <v>3743.65</v>
      </c>
    </row>
    <row r="13" ht="28" customHeight="1" spans="1:11">
      <c r="A13" s="35" t="s">
        <v>46</v>
      </c>
      <c r="B13" s="36" t="s">
        <v>47</v>
      </c>
      <c r="C13" s="37" t="s">
        <v>48</v>
      </c>
      <c r="D13" s="39">
        <v>2251</v>
      </c>
      <c r="E13" s="39"/>
      <c r="F13" s="39">
        <f t="shared" si="0"/>
        <v>2251</v>
      </c>
      <c r="G13" s="36" t="s">
        <v>49</v>
      </c>
      <c r="H13" s="37" t="s">
        <v>50</v>
      </c>
      <c r="I13" s="39">
        <v>3356.2</v>
      </c>
      <c r="J13" s="39">
        <v>0</v>
      </c>
      <c r="K13" s="38">
        <f t="shared" si="1"/>
        <v>3356.2</v>
      </c>
    </row>
    <row r="14" ht="28" customHeight="1" spans="1:11">
      <c r="A14" s="35" t="s">
        <v>51</v>
      </c>
      <c r="B14" s="36" t="s">
        <v>52</v>
      </c>
      <c r="C14" s="37" t="s">
        <v>53</v>
      </c>
      <c r="D14" s="39">
        <v>1947</v>
      </c>
      <c r="E14" s="39"/>
      <c r="F14" s="39">
        <f t="shared" si="0"/>
        <v>1947</v>
      </c>
      <c r="G14" s="36" t="s">
        <v>54</v>
      </c>
      <c r="H14" s="37" t="s">
        <v>55</v>
      </c>
      <c r="I14" s="39">
        <v>428.3</v>
      </c>
      <c r="J14" s="39">
        <v>0</v>
      </c>
      <c r="K14" s="38">
        <f t="shared" si="1"/>
        <v>428.3</v>
      </c>
    </row>
    <row r="15" ht="28" customHeight="1" spans="1:11">
      <c r="A15" s="35" t="s">
        <v>56</v>
      </c>
      <c r="B15" s="36" t="s">
        <v>57</v>
      </c>
      <c r="C15" s="37" t="s">
        <v>58</v>
      </c>
      <c r="D15" s="39">
        <v>950</v>
      </c>
      <c r="E15" s="39"/>
      <c r="F15" s="39">
        <f t="shared" si="0"/>
        <v>950</v>
      </c>
      <c r="G15" s="36" t="s">
        <v>59</v>
      </c>
      <c r="H15" s="37" t="s">
        <v>60</v>
      </c>
      <c r="I15" s="39">
        <v>32.2</v>
      </c>
      <c r="J15" s="39">
        <v>0</v>
      </c>
      <c r="K15" s="38">
        <f t="shared" si="1"/>
        <v>32.2</v>
      </c>
    </row>
    <row r="16" ht="28" customHeight="1" spans="1:11">
      <c r="A16" s="35" t="s">
        <v>61</v>
      </c>
      <c r="B16" s="36" t="s">
        <v>62</v>
      </c>
      <c r="C16" s="37" t="s">
        <v>63</v>
      </c>
      <c r="D16" s="39">
        <v>446</v>
      </c>
      <c r="E16" s="39"/>
      <c r="F16" s="39">
        <f t="shared" si="0"/>
        <v>446</v>
      </c>
      <c r="G16" s="36" t="s">
        <v>64</v>
      </c>
      <c r="H16" s="37" t="s">
        <v>65</v>
      </c>
      <c r="I16" s="39">
        <v>2681.51</v>
      </c>
      <c r="J16" s="39">
        <v>-14</v>
      </c>
      <c r="K16" s="38">
        <f t="shared" si="1"/>
        <v>2667.51</v>
      </c>
    </row>
    <row r="17" ht="28" customHeight="1" spans="1:11">
      <c r="A17" s="35" t="s">
        <v>66</v>
      </c>
      <c r="B17" s="36" t="s">
        <v>67</v>
      </c>
      <c r="C17" s="37" t="s">
        <v>68</v>
      </c>
      <c r="D17" s="39">
        <v>1282</v>
      </c>
      <c r="E17" s="39">
        <v>1025.6</v>
      </c>
      <c r="F17" s="39">
        <f t="shared" si="0"/>
        <v>2307.6</v>
      </c>
      <c r="G17" s="36" t="s">
        <v>69</v>
      </c>
      <c r="H17" s="37" t="s">
        <v>70</v>
      </c>
      <c r="I17" s="39">
        <v>1097.34</v>
      </c>
      <c r="J17" s="39">
        <v>0</v>
      </c>
      <c r="K17" s="38">
        <f t="shared" si="1"/>
        <v>1097.34</v>
      </c>
    </row>
    <row r="18" ht="28" customHeight="1" spans="1:11">
      <c r="A18" s="35" t="s">
        <v>71</v>
      </c>
      <c r="B18" s="36" t="s">
        <v>72</v>
      </c>
      <c r="C18" s="37" t="s">
        <v>73</v>
      </c>
      <c r="D18" s="39">
        <v>1140</v>
      </c>
      <c r="E18" s="39"/>
      <c r="F18" s="39">
        <f t="shared" si="0"/>
        <v>1140</v>
      </c>
      <c r="G18" s="36" t="s">
        <v>74</v>
      </c>
      <c r="H18" s="37" t="s">
        <v>75</v>
      </c>
      <c r="I18" s="39">
        <v>0</v>
      </c>
      <c r="J18" s="39">
        <v>0</v>
      </c>
      <c r="K18" s="38">
        <f t="shared" si="1"/>
        <v>0</v>
      </c>
    </row>
    <row r="19" ht="28" customHeight="1" spans="1:11">
      <c r="A19" s="35" t="s">
        <v>76</v>
      </c>
      <c r="B19" s="36" t="s">
        <v>77</v>
      </c>
      <c r="C19" s="37" t="s">
        <v>78</v>
      </c>
      <c r="D19" s="39"/>
      <c r="E19" s="39"/>
      <c r="F19" s="39">
        <f t="shared" si="0"/>
        <v>0</v>
      </c>
      <c r="G19" s="36" t="s">
        <v>79</v>
      </c>
      <c r="H19" s="37" t="s">
        <v>80</v>
      </c>
      <c r="I19" s="39">
        <v>0</v>
      </c>
      <c r="J19" s="39">
        <v>0</v>
      </c>
      <c r="K19" s="38">
        <f t="shared" si="1"/>
        <v>0</v>
      </c>
    </row>
    <row r="20" ht="28" customHeight="1" spans="1:11">
      <c r="A20" s="35" t="s">
        <v>81</v>
      </c>
      <c r="B20" s="36" t="s">
        <v>82</v>
      </c>
      <c r="C20" s="37" t="s">
        <v>83</v>
      </c>
      <c r="D20" s="39"/>
      <c r="E20" s="39"/>
      <c r="F20" s="39">
        <f t="shared" si="0"/>
        <v>0</v>
      </c>
      <c r="G20" s="36" t="s">
        <v>84</v>
      </c>
      <c r="H20" s="37" t="s">
        <v>85</v>
      </c>
      <c r="I20" s="39">
        <v>81.44</v>
      </c>
      <c r="J20" s="39">
        <v>30</v>
      </c>
      <c r="K20" s="38">
        <f t="shared" si="1"/>
        <v>111.44</v>
      </c>
    </row>
    <row r="21" ht="28" customHeight="1" spans="1:11">
      <c r="A21" s="35" t="s">
        <v>86</v>
      </c>
      <c r="B21" s="36" t="s">
        <v>87</v>
      </c>
      <c r="C21" s="37" t="s">
        <v>88</v>
      </c>
      <c r="D21" s="39"/>
      <c r="E21" s="39"/>
      <c r="F21" s="39">
        <f t="shared" si="0"/>
        <v>0</v>
      </c>
      <c r="G21" s="36" t="s">
        <v>89</v>
      </c>
      <c r="H21" s="37" t="s">
        <v>90</v>
      </c>
      <c r="I21" s="39">
        <v>142.71</v>
      </c>
      <c r="J21" s="39">
        <v>0</v>
      </c>
      <c r="K21" s="38">
        <f t="shared" si="1"/>
        <v>142.71</v>
      </c>
    </row>
    <row r="22" ht="28" customHeight="1" spans="1:11">
      <c r="A22" s="35" t="s">
        <v>91</v>
      </c>
      <c r="B22" s="36" t="s">
        <v>92</v>
      </c>
      <c r="C22" s="37" t="s">
        <v>93</v>
      </c>
      <c r="D22" s="39">
        <v>1577</v>
      </c>
      <c r="E22" s="39"/>
      <c r="F22" s="39">
        <f t="shared" si="0"/>
        <v>1577</v>
      </c>
      <c r="G22" s="36" t="s">
        <v>94</v>
      </c>
      <c r="H22" s="37" t="s">
        <v>95</v>
      </c>
      <c r="I22" s="39">
        <v>87.23</v>
      </c>
      <c r="J22" s="39">
        <v>0</v>
      </c>
      <c r="K22" s="38">
        <f t="shared" si="1"/>
        <v>87.23</v>
      </c>
    </row>
    <row r="23" ht="28" customHeight="1" spans="1:11">
      <c r="A23" s="35" t="s">
        <v>96</v>
      </c>
      <c r="B23" s="36" t="s">
        <v>97</v>
      </c>
      <c r="C23" s="37" t="s">
        <v>98</v>
      </c>
      <c r="D23" s="39">
        <v>3000</v>
      </c>
      <c r="E23" s="39"/>
      <c r="F23" s="39">
        <f t="shared" si="0"/>
        <v>3000</v>
      </c>
      <c r="G23" s="36" t="s">
        <v>99</v>
      </c>
      <c r="H23" s="37" t="s">
        <v>100</v>
      </c>
      <c r="I23" s="39">
        <v>494.89</v>
      </c>
      <c r="J23" s="39">
        <v>0</v>
      </c>
      <c r="K23" s="38">
        <f t="shared" si="1"/>
        <v>494.89</v>
      </c>
    </row>
    <row r="24" ht="28" customHeight="1" spans="1:11">
      <c r="A24" s="35" t="s">
        <v>101</v>
      </c>
      <c r="B24" s="36" t="s">
        <v>102</v>
      </c>
      <c r="C24" s="37" t="s">
        <v>103</v>
      </c>
      <c r="D24" s="39"/>
      <c r="E24" s="39"/>
      <c r="F24" s="39">
        <f t="shared" si="0"/>
        <v>0</v>
      </c>
      <c r="G24" s="36" t="s">
        <v>104</v>
      </c>
      <c r="H24" s="37" t="s">
        <v>105</v>
      </c>
      <c r="I24" s="39">
        <v>2132.43</v>
      </c>
      <c r="J24" s="39">
        <v>-20.72</v>
      </c>
      <c r="K24" s="38">
        <f t="shared" si="1"/>
        <v>2111.71</v>
      </c>
    </row>
    <row r="25" ht="28" customHeight="1" spans="1:11">
      <c r="A25" s="35" t="s">
        <v>106</v>
      </c>
      <c r="B25" s="36" t="s">
        <v>107</v>
      </c>
      <c r="C25" s="37" t="s">
        <v>108</v>
      </c>
      <c r="D25" s="39">
        <v>114</v>
      </c>
      <c r="E25" s="39"/>
      <c r="F25" s="39">
        <f t="shared" si="0"/>
        <v>114</v>
      </c>
      <c r="G25" s="36" t="s">
        <v>109</v>
      </c>
      <c r="H25" s="37" t="s">
        <v>110</v>
      </c>
      <c r="I25" s="39">
        <v>5116.43</v>
      </c>
      <c r="J25" s="39">
        <v>-190</v>
      </c>
      <c r="K25" s="38">
        <f t="shared" si="1"/>
        <v>4926.43</v>
      </c>
    </row>
    <row r="26" ht="28" customHeight="1" spans="1:11">
      <c r="A26" s="35" t="s">
        <v>111</v>
      </c>
      <c r="B26" s="36" t="s">
        <v>112</v>
      </c>
      <c r="C26" s="37" t="s">
        <v>113</v>
      </c>
      <c r="D26" s="39">
        <v>64</v>
      </c>
      <c r="E26" s="39"/>
      <c r="F26" s="39">
        <f t="shared" si="0"/>
        <v>64</v>
      </c>
      <c r="G26" s="36" t="s">
        <v>114</v>
      </c>
      <c r="H26" s="37" t="s">
        <v>115</v>
      </c>
      <c r="I26" s="39">
        <v>434.01</v>
      </c>
      <c r="J26" s="39">
        <v>0</v>
      </c>
      <c r="K26" s="38">
        <f t="shared" si="1"/>
        <v>434.01</v>
      </c>
    </row>
    <row r="27" ht="28" customHeight="1" spans="1:11">
      <c r="A27" s="35" t="s">
        <v>116</v>
      </c>
      <c r="B27" s="36" t="s">
        <v>117</v>
      </c>
      <c r="C27" s="37" t="s">
        <v>118</v>
      </c>
      <c r="D27" s="38">
        <v>47807</v>
      </c>
      <c r="E27" s="38">
        <f>SUM(E28:E35)</f>
        <v>0</v>
      </c>
      <c r="F27" s="39">
        <f t="shared" si="0"/>
        <v>47807</v>
      </c>
      <c r="G27" s="36" t="s">
        <v>119</v>
      </c>
      <c r="H27" s="37" t="s">
        <v>120</v>
      </c>
      <c r="I27" s="39">
        <v>246.87</v>
      </c>
      <c r="J27" s="39">
        <v>0</v>
      </c>
      <c r="K27" s="38">
        <f t="shared" si="1"/>
        <v>246.87</v>
      </c>
    </row>
    <row r="28" ht="28" customHeight="1" spans="1:11">
      <c r="A28" s="35" t="s">
        <v>121</v>
      </c>
      <c r="B28" s="36" t="s">
        <v>122</v>
      </c>
      <c r="C28" s="37" t="s">
        <v>123</v>
      </c>
      <c r="D28" s="39">
        <v>2620</v>
      </c>
      <c r="E28" s="39"/>
      <c r="F28" s="39">
        <f t="shared" si="0"/>
        <v>2620</v>
      </c>
      <c r="G28" s="36" t="s">
        <v>124</v>
      </c>
      <c r="H28" s="37" t="s">
        <v>125</v>
      </c>
      <c r="I28" s="39">
        <v>0</v>
      </c>
      <c r="J28" s="39">
        <v>0</v>
      </c>
      <c r="K28" s="38">
        <f t="shared" si="1"/>
        <v>0</v>
      </c>
    </row>
    <row r="29" ht="28" customHeight="1" spans="1:11">
      <c r="A29" s="35" t="s">
        <v>126</v>
      </c>
      <c r="B29" s="36" t="s">
        <v>127</v>
      </c>
      <c r="C29" s="37" t="s">
        <v>128</v>
      </c>
      <c r="D29" s="39">
        <v>7405</v>
      </c>
      <c r="E29" s="39"/>
      <c r="F29" s="39">
        <f t="shared" si="0"/>
        <v>7405</v>
      </c>
      <c r="G29" s="36" t="s">
        <v>129</v>
      </c>
      <c r="H29" s="37" t="s">
        <v>130</v>
      </c>
      <c r="I29" s="39">
        <v>135.9</v>
      </c>
      <c r="J29" s="39">
        <v>-26.87</v>
      </c>
      <c r="K29" s="38">
        <f t="shared" si="1"/>
        <v>109.03</v>
      </c>
    </row>
    <row r="30" ht="28" customHeight="1" spans="1:11">
      <c r="A30" s="35" t="s">
        <v>131</v>
      </c>
      <c r="B30" s="36" t="s">
        <v>132</v>
      </c>
      <c r="C30" s="37" t="s">
        <v>133</v>
      </c>
      <c r="D30" s="39">
        <v>6918</v>
      </c>
      <c r="E30" s="39"/>
      <c r="F30" s="39">
        <f t="shared" si="0"/>
        <v>6918</v>
      </c>
      <c r="G30" s="36" t="s">
        <v>134</v>
      </c>
      <c r="H30" s="37" t="s">
        <v>135</v>
      </c>
      <c r="I30" s="39">
        <v>0</v>
      </c>
      <c r="J30" s="39">
        <v>0</v>
      </c>
      <c r="K30" s="38">
        <f t="shared" si="1"/>
        <v>0</v>
      </c>
    </row>
    <row r="31" ht="28" customHeight="1" spans="1:11">
      <c r="A31" s="35" t="s">
        <v>136</v>
      </c>
      <c r="B31" s="36" t="s">
        <v>137</v>
      </c>
      <c r="C31" s="37" t="s">
        <v>138</v>
      </c>
      <c r="D31" s="39">
        <v>100</v>
      </c>
      <c r="E31" s="39"/>
      <c r="F31" s="39">
        <f t="shared" si="0"/>
        <v>100</v>
      </c>
      <c r="G31" s="36" t="s">
        <v>139</v>
      </c>
      <c r="H31" s="37" t="s">
        <v>140</v>
      </c>
      <c r="I31" s="39">
        <v>2637.44</v>
      </c>
      <c r="J31" s="39">
        <v>70</v>
      </c>
      <c r="K31" s="38">
        <f t="shared" si="1"/>
        <v>2707.44</v>
      </c>
    </row>
    <row r="32" ht="28" customHeight="1" spans="1:11">
      <c r="A32" s="35" t="s">
        <v>141</v>
      </c>
      <c r="B32" s="36" t="s">
        <v>142</v>
      </c>
      <c r="C32" s="37" t="s">
        <v>143</v>
      </c>
      <c r="D32" s="39">
        <v>30764</v>
      </c>
      <c r="E32" s="39"/>
      <c r="F32" s="39">
        <f t="shared" si="0"/>
        <v>30764</v>
      </c>
      <c r="G32" s="36" t="s">
        <v>144</v>
      </c>
      <c r="H32" s="37" t="s">
        <v>145</v>
      </c>
      <c r="I32" s="39">
        <v>737.5</v>
      </c>
      <c r="J32" s="39">
        <v>0</v>
      </c>
      <c r="K32" s="38">
        <f t="shared" si="1"/>
        <v>737.5</v>
      </c>
    </row>
    <row r="33" s="27" customFormat="1" ht="28" customHeight="1" spans="1:11">
      <c r="A33" s="35" t="s">
        <v>146</v>
      </c>
      <c r="B33" s="36" t="s">
        <v>147</v>
      </c>
      <c r="C33" s="37" t="s">
        <v>148</v>
      </c>
      <c r="D33" s="39"/>
      <c r="E33" s="39"/>
      <c r="F33" s="39">
        <f t="shared" si="0"/>
        <v>0</v>
      </c>
      <c r="G33" s="36" t="s">
        <v>149</v>
      </c>
      <c r="H33" s="37" t="s">
        <v>150</v>
      </c>
      <c r="I33" s="39">
        <v>221.5</v>
      </c>
      <c r="J33" s="39">
        <v>0</v>
      </c>
      <c r="K33" s="38">
        <f t="shared" si="1"/>
        <v>221.5</v>
      </c>
    </row>
    <row r="34" ht="28" customHeight="1" spans="1:11">
      <c r="A34" s="35" t="s">
        <v>151</v>
      </c>
      <c r="B34" s="36" t="s">
        <v>152</v>
      </c>
      <c r="C34" s="37" t="s">
        <v>153</v>
      </c>
      <c r="D34" s="39"/>
      <c r="E34" s="39"/>
      <c r="F34" s="39">
        <f t="shared" si="0"/>
        <v>0</v>
      </c>
      <c r="G34" s="36" t="s">
        <v>154</v>
      </c>
      <c r="H34" s="37" t="s">
        <v>155</v>
      </c>
      <c r="I34" s="39">
        <v>93.86</v>
      </c>
      <c r="J34" s="39">
        <v>0</v>
      </c>
      <c r="K34" s="38">
        <f t="shared" si="1"/>
        <v>93.86</v>
      </c>
    </row>
    <row r="35" ht="28" customHeight="1" spans="1:11">
      <c r="A35" s="35" t="s">
        <v>156</v>
      </c>
      <c r="B35" s="36" t="s">
        <v>157</v>
      </c>
      <c r="C35" s="37" t="s">
        <v>158</v>
      </c>
      <c r="D35" s="39"/>
      <c r="E35" s="39"/>
      <c r="F35" s="39">
        <f t="shared" si="0"/>
        <v>0</v>
      </c>
      <c r="G35" s="36" t="s">
        <v>159</v>
      </c>
      <c r="H35" s="37" t="s">
        <v>160</v>
      </c>
      <c r="I35" s="39">
        <v>683.3</v>
      </c>
      <c r="J35" s="39">
        <v>0</v>
      </c>
      <c r="K35" s="38">
        <f t="shared" si="1"/>
        <v>683.3</v>
      </c>
    </row>
    <row r="36" ht="28" customHeight="1" spans="1:11">
      <c r="A36" s="35" t="s">
        <v>161</v>
      </c>
      <c r="B36" s="37"/>
      <c r="C36" s="37"/>
      <c r="D36" s="37"/>
      <c r="E36" s="37"/>
      <c r="F36" s="39"/>
      <c r="G36" s="36" t="s">
        <v>162</v>
      </c>
      <c r="H36" s="37" t="s">
        <v>163</v>
      </c>
      <c r="I36" s="38">
        <v>573.92</v>
      </c>
      <c r="J36" s="38">
        <f>SUM(J37:J41)</f>
        <v>0</v>
      </c>
      <c r="K36" s="38">
        <f t="shared" si="1"/>
        <v>573.92</v>
      </c>
    </row>
    <row r="37" ht="28" customHeight="1" spans="1:11">
      <c r="A37" s="35" t="s">
        <v>164</v>
      </c>
      <c r="B37" s="37"/>
      <c r="C37" s="37"/>
      <c r="D37" s="37"/>
      <c r="E37" s="37"/>
      <c r="F37" s="39"/>
      <c r="G37" s="36" t="s">
        <v>165</v>
      </c>
      <c r="H37" s="37" t="s">
        <v>166</v>
      </c>
      <c r="I37" s="39">
        <v>0</v>
      </c>
      <c r="J37" s="39">
        <v>0</v>
      </c>
      <c r="K37" s="38">
        <f t="shared" si="1"/>
        <v>0</v>
      </c>
    </row>
    <row r="38" ht="28" customHeight="1" spans="1:11">
      <c r="A38" s="35" t="s">
        <v>167</v>
      </c>
      <c r="B38" s="37"/>
      <c r="C38" s="37"/>
      <c r="D38" s="37"/>
      <c r="E38" s="37"/>
      <c r="F38" s="39"/>
      <c r="G38" s="36" t="s">
        <v>168</v>
      </c>
      <c r="H38" s="37" t="s">
        <v>169</v>
      </c>
      <c r="I38" s="39">
        <v>0</v>
      </c>
      <c r="J38" s="39">
        <v>0</v>
      </c>
      <c r="K38" s="38">
        <f t="shared" si="1"/>
        <v>0</v>
      </c>
    </row>
    <row r="39" s="27" customFormat="1" ht="28" customHeight="1" spans="1:11">
      <c r="A39" s="35" t="s">
        <v>170</v>
      </c>
      <c r="B39" s="37"/>
      <c r="C39" s="37"/>
      <c r="D39" s="37"/>
      <c r="E39" s="37"/>
      <c r="F39" s="39"/>
      <c r="G39" s="36" t="s">
        <v>171</v>
      </c>
      <c r="H39" s="37" t="s">
        <v>172</v>
      </c>
      <c r="I39" s="39">
        <v>0</v>
      </c>
      <c r="J39" s="39">
        <v>0</v>
      </c>
      <c r="K39" s="38">
        <f t="shared" si="1"/>
        <v>0</v>
      </c>
    </row>
    <row r="40" ht="28" customHeight="1" spans="1:11">
      <c r="A40" s="35" t="s">
        <v>173</v>
      </c>
      <c r="B40" s="37"/>
      <c r="C40" s="37"/>
      <c r="D40" s="37"/>
      <c r="E40" s="37"/>
      <c r="F40" s="39"/>
      <c r="G40" s="36" t="s">
        <v>174</v>
      </c>
      <c r="H40" s="37" t="s">
        <v>175</v>
      </c>
      <c r="I40" s="39">
        <v>573.92</v>
      </c>
      <c r="J40" s="39">
        <v>0</v>
      </c>
      <c r="K40" s="38">
        <f t="shared" si="1"/>
        <v>573.92</v>
      </c>
    </row>
    <row r="41" ht="28" customHeight="1" spans="1:11">
      <c r="A41" s="35" t="s">
        <v>176</v>
      </c>
      <c r="B41" s="37"/>
      <c r="C41" s="37"/>
      <c r="D41" s="37"/>
      <c r="E41" s="37"/>
      <c r="F41" s="39"/>
      <c r="G41" s="36" t="s">
        <v>177</v>
      </c>
      <c r="H41" s="37" t="s">
        <v>178</v>
      </c>
      <c r="I41" s="39">
        <v>0</v>
      </c>
      <c r="J41" s="39">
        <v>0</v>
      </c>
      <c r="K41" s="38">
        <f t="shared" si="1"/>
        <v>0</v>
      </c>
    </row>
    <row r="42" ht="28" customHeight="1" spans="1:11">
      <c r="A42" s="35" t="s">
        <v>179</v>
      </c>
      <c r="B42" s="37"/>
      <c r="C42" s="37"/>
      <c r="D42" s="37"/>
      <c r="E42" s="37"/>
      <c r="F42" s="39"/>
      <c r="G42" s="36" t="s">
        <v>180</v>
      </c>
      <c r="H42" s="37" t="s">
        <v>181</v>
      </c>
      <c r="I42" s="38">
        <v>24052.27</v>
      </c>
      <c r="J42" s="38">
        <f>SUM(J43:J53)</f>
        <v>72.58</v>
      </c>
      <c r="K42" s="38">
        <f t="shared" si="1"/>
        <v>24124.85</v>
      </c>
    </row>
    <row r="43" ht="28" customHeight="1" spans="1:11">
      <c r="A43" s="35" t="s">
        <v>182</v>
      </c>
      <c r="B43" s="37"/>
      <c r="C43" s="37"/>
      <c r="D43" s="37"/>
      <c r="E43" s="37"/>
      <c r="F43" s="39"/>
      <c r="G43" s="36" t="s">
        <v>183</v>
      </c>
      <c r="H43" s="37" t="s">
        <v>184</v>
      </c>
      <c r="I43" s="39">
        <v>51.62</v>
      </c>
      <c r="J43" s="39">
        <v>0</v>
      </c>
      <c r="K43" s="38">
        <f t="shared" si="1"/>
        <v>51.62</v>
      </c>
    </row>
    <row r="44" ht="28" customHeight="1" spans="1:11">
      <c r="A44" s="35" t="s">
        <v>185</v>
      </c>
      <c r="B44" s="37"/>
      <c r="C44" s="37"/>
      <c r="D44" s="37"/>
      <c r="E44" s="37"/>
      <c r="F44" s="39"/>
      <c r="G44" s="36" t="s">
        <v>186</v>
      </c>
      <c r="H44" s="37" t="s">
        <v>187</v>
      </c>
      <c r="I44" s="39">
        <v>21276.48</v>
      </c>
      <c r="J44" s="39">
        <v>174.35</v>
      </c>
      <c r="K44" s="38">
        <f t="shared" si="1"/>
        <v>21450.83</v>
      </c>
    </row>
    <row r="45" ht="28" customHeight="1" spans="1:11">
      <c r="A45" s="35" t="s">
        <v>188</v>
      </c>
      <c r="B45" s="37"/>
      <c r="C45" s="37"/>
      <c r="D45" s="37"/>
      <c r="E45" s="37"/>
      <c r="F45" s="39"/>
      <c r="G45" s="36" t="s">
        <v>189</v>
      </c>
      <c r="H45" s="37" t="s">
        <v>190</v>
      </c>
      <c r="I45" s="39">
        <v>0</v>
      </c>
      <c r="J45" s="39">
        <v>0</v>
      </c>
      <c r="K45" s="38">
        <f t="shared" si="1"/>
        <v>0</v>
      </c>
    </row>
    <row r="46" ht="28" customHeight="1" spans="1:11">
      <c r="A46" s="35" t="s">
        <v>191</v>
      </c>
      <c r="B46" s="37"/>
      <c r="C46" s="37"/>
      <c r="D46" s="37"/>
      <c r="E46" s="37"/>
      <c r="F46" s="39"/>
      <c r="G46" s="36" t="s">
        <v>192</v>
      </c>
      <c r="H46" s="37" t="s">
        <v>193</v>
      </c>
      <c r="I46" s="39">
        <v>48.49</v>
      </c>
      <c r="J46" s="39">
        <v>-41.77</v>
      </c>
      <c r="K46" s="38">
        <f t="shared" si="1"/>
        <v>6.72</v>
      </c>
    </row>
    <row r="47" ht="28" customHeight="1" spans="1:11">
      <c r="A47" s="35" t="s">
        <v>194</v>
      </c>
      <c r="B47" s="37"/>
      <c r="C47" s="37"/>
      <c r="D47" s="37"/>
      <c r="E47" s="37"/>
      <c r="F47" s="39"/>
      <c r="G47" s="36" t="s">
        <v>195</v>
      </c>
      <c r="H47" s="37" t="s">
        <v>196</v>
      </c>
      <c r="I47" s="39">
        <v>79.03</v>
      </c>
      <c r="J47" s="39">
        <v>-60</v>
      </c>
      <c r="K47" s="38">
        <f t="shared" si="1"/>
        <v>19.03</v>
      </c>
    </row>
    <row r="48" ht="28" customHeight="1" spans="1:11">
      <c r="A48" s="35" t="s">
        <v>197</v>
      </c>
      <c r="B48" s="37"/>
      <c r="C48" s="37"/>
      <c r="D48" s="37"/>
      <c r="E48" s="37"/>
      <c r="F48" s="39"/>
      <c r="G48" s="36" t="s">
        <v>198</v>
      </c>
      <c r="H48" s="37" t="s">
        <v>199</v>
      </c>
      <c r="I48" s="39">
        <v>1901.01</v>
      </c>
      <c r="J48" s="39">
        <v>0</v>
      </c>
      <c r="K48" s="38">
        <f t="shared" si="1"/>
        <v>1901.01</v>
      </c>
    </row>
    <row r="49" ht="28" customHeight="1" spans="1:11">
      <c r="A49" s="35" t="s">
        <v>200</v>
      </c>
      <c r="B49" s="37"/>
      <c r="C49" s="37"/>
      <c r="D49" s="37"/>
      <c r="E49" s="37"/>
      <c r="F49" s="39"/>
      <c r="G49" s="36" t="s">
        <v>201</v>
      </c>
      <c r="H49" s="37" t="s">
        <v>202</v>
      </c>
      <c r="I49" s="39">
        <v>0</v>
      </c>
      <c r="J49" s="39">
        <v>0</v>
      </c>
      <c r="K49" s="38">
        <f t="shared" si="1"/>
        <v>0</v>
      </c>
    </row>
    <row r="50" ht="28" customHeight="1" spans="1:11">
      <c r="A50" s="35" t="s">
        <v>203</v>
      </c>
      <c r="B50" s="37"/>
      <c r="C50" s="37"/>
      <c r="D50" s="37"/>
      <c r="E50" s="37"/>
      <c r="F50" s="39"/>
      <c r="G50" s="36" t="s">
        <v>204</v>
      </c>
      <c r="H50" s="37" t="s">
        <v>205</v>
      </c>
      <c r="I50" s="39">
        <v>0</v>
      </c>
      <c r="J50" s="39">
        <v>0</v>
      </c>
      <c r="K50" s="38">
        <f t="shared" si="1"/>
        <v>0</v>
      </c>
    </row>
    <row r="51" s="27" customFormat="1" ht="28" customHeight="1" spans="1:11">
      <c r="A51" s="35" t="s">
        <v>206</v>
      </c>
      <c r="B51" s="37"/>
      <c r="C51" s="37"/>
      <c r="D51" s="37"/>
      <c r="E51" s="37"/>
      <c r="F51" s="39"/>
      <c r="G51" s="36" t="s">
        <v>207</v>
      </c>
      <c r="H51" s="37" t="s">
        <v>208</v>
      </c>
      <c r="I51" s="39">
        <v>0</v>
      </c>
      <c r="J51" s="39">
        <v>0</v>
      </c>
      <c r="K51" s="38">
        <f t="shared" si="1"/>
        <v>0</v>
      </c>
    </row>
    <row r="52" ht="28" customHeight="1" spans="1:11">
      <c r="A52" s="35" t="s">
        <v>209</v>
      </c>
      <c r="B52" s="37"/>
      <c r="C52" s="37"/>
      <c r="D52" s="37"/>
      <c r="E52" s="37"/>
      <c r="F52" s="39"/>
      <c r="G52" s="36" t="s">
        <v>210</v>
      </c>
      <c r="H52" s="37" t="s">
        <v>211</v>
      </c>
      <c r="I52" s="39">
        <v>200</v>
      </c>
      <c r="J52" s="39">
        <v>0</v>
      </c>
      <c r="K52" s="38">
        <f t="shared" si="1"/>
        <v>200</v>
      </c>
    </row>
    <row r="53" ht="28" customHeight="1" spans="1:11">
      <c r="A53" s="35" t="s">
        <v>212</v>
      </c>
      <c r="B53" s="37"/>
      <c r="C53" s="37"/>
      <c r="D53" s="37"/>
      <c r="E53" s="37"/>
      <c r="F53" s="39"/>
      <c r="G53" s="36" t="s">
        <v>213</v>
      </c>
      <c r="H53" s="37" t="s">
        <v>214</v>
      </c>
      <c r="I53" s="39">
        <v>495.64</v>
      </c>
      <c r="J53" s="39">
        <v>0</v>
      </c>
      <c r="K53" s="38">
        <f t="shared" si="1"/>
        <v>495.64</v>
      </c>
    </row>
    <row r="54" ht="28" customHeight="1" spans="1:11">
      <c r="A54" s="35" t="s">
        <v>215</v>
      </c>
      <c r="B54" s="37"/>
      <c r="C54" s="37"/>
      <c r="D54" s="37"/>
      <c r="E54" s="37"/>
      <c r="F54" s="39"/>
      <c r="G54" s="36" t="s">
        <v>216</v>
      </c>
      <c r="H54" s="37" t="s">
        <v>217</v>
      </c>
      <c r="I54" s="38">
        <v>134477.67</v>
      </c>
      <c r="J54" s="38">
        <f>SUM(J55:J64)</f>
        <v>2714.6</v>
      </c>
      <c r="K54" s="38">
        <f t="shared" si="1"/>
        <v>137192.27</v>
      </c>
    </row>
    <row r="55" ht="28" customHeight="1" spans="1:11">
      <c r="A55" s="35" t="s">
        <v>218</v>
      </c>
      <c r="B55" s="37"/>
      <c r="C55" s="37"/>
      <c r="D55" s="37"/>
      <c r="E55" s="37"/>
      <c r="F55" s="39"/>
      <c r="G55" s="36" t="s">
        <v>219</v>
      </c>
      <c r="H55" s="37" t="s">
        <v>220</v>
      </c>
      <c r="I55" s="39">
        <v>114.55</v>
      </c>
      <c r="J55" s="39">
        <v>49.86</v>
      </c>
      <c r="K55" s="38">
        <f t="shared" si="1"/>
        <v>164.41</v>
      </c>
    </row>
    <row r="56" ht="28" customHeight="1" spans="1:11">
      <c r="A56" s="35" t="s">
        <v>221</v>
      </c>
      <c r="B56" s="37"/>
      <c r="C56" s="37"/>
      <c r="D56" s="37"/>
      <c r="E56" s="37"/>
      <c r="F56" s="39"/>
      <c r="G56" s="36" t="s">
        <v>222</v>
      </c>
      <c r="H56" s="37" t="s">
        <v>223</v>
      </c>
      <c r="I56" s="39">
        <v>107189.16</v>
      </c>
      <c r="J56" s="39">
        <v>2502.06</v>
      </c>
      <c r="K56" s="38">
        <f t="shared" si="1"/>
        <v>109691.22</v>
      </c>
    </row>
    <row r="57" ht="28" customHeight="1" spans="1:11">
      <c r="A57" s="35" t="s">
        <v>224</v>
      </c>
      <c r="B57" s="37"/>
      <c r="C57" s="37"/>
      <c r="D57" s="37"/>
      <c r="E57" s="37"/>
      <c r="F57" s="39"/>
      <c r="G57" s="36" t="s">
        <v>225</v>
      </c>
      <c r="H57" s="37" t="s">
        <v>226</v>
      </c>
      <c r="I57" s="39">
        <v>2145.11</v>
      </c>
      <c r="J57" s="39">
        <v>0</v>
      </c>
      <c r="K57" s="38">
        <f t="shared" si="1"/>
        <v>2145.11</v>
      </c>
    </row>
    <row r="58" ht="28" customHeight="1" spans="1:11">
      <c r="A58" s="35" t="s">
        <v>227</v>
      </c>
      <c r="B58" s="37"/>
      <c r="C58" s="37"/>
      <c r="D58" s="37"/>
      <c r="E58" s="37"/>
      <c r="F58" s="39"/>
      <c r="G58" s="36" t="s">
        <v>228</v>
      </c>
      <c r="H58" s="37" t="s">
        <v>229</v>
      </c>
      <c r="I58" s="39">
        <v>136.16</v>
      </c>
      <c r="J58" s="39">
        <v>0</v>
      </c>
      <c r="K58" s="38">
        <f t="shared" si="1"/>
        <v>136.16</v>
      </c>
    </row>
    <row r="59" ht="28" customHeight="1" spans="1:11">
      <c r="A59" s="35" t="s">
        <v>230</v>
      </c>
      <c r="B59" s="37"/>
      <c r="C59" s="37"/>
      <c r="D59" s="37"/>
      <c r="E59" s="37"/>
      <c r="F59" s="39"/>
      <c r="G59" s="36" t="s">
        <v>231</v>
      </c>
      <c r="H59" s="37" t="s">
        <v>232</v>
      </c>
      <c r="I59" s="39">
        <v>0</v>
      </c>
      <c r="J59" s="39">
        <v>0</v>
      </c>
      <c r="K59" s="38">
        <f t="shared" si="1"/>
        <v>0</v>
      </c>
    </row>
    <row r="60" ht="28" customHeight="1" spans="1:11">
      <c r="A60" s="35" t="s">
        <v>233</v>
      </c>
      <c r="B60" s="37"/>
      <c r="C60" s="37"/>
      <c r="D60" s="37"/>
      <c r="E60" s="37"/>
      <c r="F60" s="39"/>
      <c r="G60" s="36" t="s">
        <v>234</v>
      </c>
      <c r="H60" s="37" t="s">
        <v>235</v>
      </c>
      <c r="I60" s="39">
        <v>0</v>
      </c>
      <c r="J60" s="39">
        <v>0</v>
      </c>
      <c r="K60" s="38">
        <f t="shared" si="1"/>
        <v>0</v>
      </c>
    </row>
    <row r="61" ht="28" customHeight="1" spans="1:11">
      <c r="A61" s="35" t="s">
        <v>236</v>
      </c>
      <c r="B61" s="37"/>
      <c r="C61" s="37"/>
      <c r="D61" s="37"/>
      <c r="E61" s="37"/>
      <c r="F61" s="39"/>
      <c r="G61" s="36" t="s">
        <v>237</v>
      </c>
      <c r="H61" s="37" t="s">
        <v>238</v>
      </c>
      <c r="I61" s="39">
        <v>738.14</v>
      </c>
      <c r="J61" s="39">
        <v>4.68</v>
      </c>
      <c r="K61" s="38">
        <f t="shared" si="1"/>
        <v>742.82</v>
      </c>
    </row>
    <row r="62" s="27" customFormat="1" ht="28" customHeight="1" spans="1:11">
      <c r="A62" s="35" t="s">
        <v>239</v>
      </c>
      <c r="B62" s="37"/>
      <c r="C62" s="37"/>
      <c r="D62" s="37"/>
      <c r="E62" s="37"/>
      <c r="F62" s="39"/>
      <c r="G62" s="36" t="s">
        <v>240</v>
      </c>
      <c r="H62" s="37" t="s">
        <v>241</v>
      </c>
      <c r="I62" s="39">
        <v>181.13</v>
      </c>
      <c r="J62" s="39">
        <v>0</v>
      </c>
      <c r="K62" s="38">
        <f t="shared" si="1"/>
        <v>181.13</v>
      </c>
    </row>
    <row r="63" ht="28" customHeight="1" spans="1:11">
      <c r="A63" s="35" t="s">
        <v>242</v>
      </c>
      <c r="B63" s="37"/>
      <c r="C63" s="37"/>
      <c r="D63" s="37"/>
      <c r="E63" s="37"/>
      <c r="F63" s="39"/>
      <c r="G63" s="36" t="s">
        <v>243</v>
      </c>
      <c r="H63" s="37" t="s">
        <v>244</v>
      </c>
      <c r="I63" s="39">
        <v>0</v>
      </c>
      <c r="J63" s="39">
        <v>0</v>
      </c>
      <c r="K63" s="38">
        <f t="shared" si="1"/>
        <v>0</v>
      </c>
    </row>
    <row r="64" ht="28" customHeight="1" spans="1:11">
      <c r="A64" s="35" t="s">
        <v>245</v>
      </c>
      <c r="B64" s="37"/>
      <c r="C64" s="37"/>
      <c r="D64" s="37"/>
      <c r="E64" s="37"/>
      <c r="F64" s="39"/>
      <c r="G64" s="36" t="s">
        <v>246</v>
      </c>
      <c r="H64" s="37" t="s">
        <v>247</v>
      </c>
      <c r="I64" s="39">
        <v>23973.42</v>
      </c>
      <c r="J64" s="39">
        <v>158</v>
      </c>
      <c r="K64" s="38">
        <f t="shared" si="1"/>
        <v>24131.42</v>
      </c>
    </row>
    <row r="65" ht="28" customHeight="1" spans="1:11">
      <c r="A65" s="35" t="s">
        <v>248</v>
      </c>
      <c r="B65" s="37"/>
      <c r="C65" s="37"/>
      <c r="D65" s="37"/>
      <c r="E65" s="37"/>
      <c r="F65" s="39"/>
      <c r="G65" s="36" t="s">
        <v>249</v>
      </c>
      <c r="H65" s="37" t="s">
        <v>250</v>
      </c>
      <c r="I65" s="38">
        <v>177.56</v>
      </c>
      <c r="J65" s="38">
        <f>SUM(J66:J75)</f>
        <v>0</v>
      </c>
      <c r="K65" s="38">
        <f t="shared" si="1"/>
        <v>177.56</v>
      </c>
    </row>
    <row r="66" ht="28" customHeight="1" spans="1:11">
      <c r="A66" s="35" t="s">
        <v>251</v>
      </c>
      <c r="B66" s="37"/>
      <c r="C66" s="37"/>
      <c r="D66" s="37"/>
      <c r="E66" s="37"/>
      <c r="F66" s="39"/>
      <c r="G66" s="36" t="s">
        <v>252</v>
      </c>
      <c r="H66" s="37" t="s">
        <v>253</v>
      </c>
      <c r="I66" s="39">
        <v>0</v>
      </c>
      <c r="J66" s="39">
        <v>0</v>
      </c>
      <c r="K66" s="38">
        <f t="shared" si="1"/>
        <v>0</v>
      </c>
    </row>
    <row r="67" ht="28" customHeight="1" spans="1:11">
      <c r="A67" s="35" t="s">
        <v>254</v>
      </c>
      <c r="B67" s="37"/>
      <c r="C67" s="37"/>
      <c r="D67" s="37"/>
      <c r="E67" s="37"/>
      <c r="F67" s="39"/>
      <c r="G67" s="36" t="s">
        <v>255</v>
      </c>
      <c r="H67" s="37" t="s">
        <v>256</v>
      </c>
      <c r="I67" s="39">
        <v>0</v>
      </c>
      <c r="J67" s="39">
        <v>0</v>
      </c>
      <c r="K67" s="38">
        <f t="shared" si="1"/>
        <v>0</v>
      </c>
    </row>
    <row r="68" ht="28" customHeight="1" spans="1:11">
      <c r="A68" s="35" t="s">
        <v>257</v>
      </c>
      <c r="B68" s="37"/>
      <c r="C68" s="37"/>
      <c r="D68" s="37"/>
      <c r="E68" s="37"/>
      <c r="F68" s="39"/>
      <c r="G68" s="36" t="s">
        <v>258</v>
      </c>
      <c r="H68" s="37" t="s">
        <v>259</v>
      </c>
      <c r="I68" s="39">
        <v>0</v>
      </c>
      <c r="J68" s="39">
        <v>0</v>
      </c>
      <c r="K68" s="38">
        <f t="shared" si="1"/>
        <v>0</v>
      </c>
    </row>
    <row r="69" ht="28" customHeight="1" spans="1:11">
      <c r="A69" s="35" t="s">
        <v>260</v>
      </c>
      <c r="B69" s="37"/>
      <c r="C69" s="37"/>
      <c r="D69" s="37"/>
      <c r="E69" s="37"/>
      <c r="F69" s="39"/>
      <c r="G69" s="36" t="s">
        <v>261</v>
      </c>
      <c r="H69" s="37" t="s">
        <v>262</v>
      </c>
      <c r="I69" s="39">
        <v>0</v>
      </c>
      <c r="J69" s="39">
        <v>0</v>
      </c>
      <c r="K69" s="38">
        <f t="shared" si="1"/>
        <v>0</v>
      </c>
    </row>
    <row r="70" ht="28" customHeight="1" spans="1:11">
      <c r="A70" s="35" t="s">
        <v>263</v>
      </c>
      <c r="B70" s="37"/>
      <c r="C70" s="37"/>
      <c r="D70" s="37"/>
      <c r="E70" s="37"/>
      <c r="F70" s="39"/>
      <c r="G70" s="36" t="s">
        <v>264</v>
      </c>
      <c r="H70" s="37" t="s">
        <v>265</v>
      </c>
      <c r="I70" s="39">
        <v>100</v>
      </c>
      <c r="J70" s="39">
        <v>0</v>
      </c>
      <c r="K70" s="38">
        <f t="shared" si="1"/>
        <v>100</v>
      </c>
    </row>
    <row r="71" ht="28" customHeight="1" spans="1:11">
      <c r="A71" s="35" t="s">
        <v>266</v>
      </c>
      <c r="B71" s="37"/>
      <c r="C71" s="37"/>
      <c r="D71" s="37"/>
      <c r="E71" s="37"/>
      <c r="F71" s="39"/>
      <c r="G71" s="36" t="s">
        <v>267</v>
      </c>
      <c r="H71" s="37" t="s">
        <v>268</v>
      </c>
      <c r="I71" s="39">
        <v>0</v>
      </c>
      <c r="J71" s="39">
        <v>0</v>
      </c>
      <c r="K71" s="38">
        <f t="shared" ref="K71:K134" si="2">I71+J71</f>
        <v>0</v>
      </c>
    </row>
    <row r="72" ht="28" customHeight="1" spans="1:11">
      <c r="A72" s="35" t="s">
        <v>269</v>
      </c>
      <c r="B72" s="37"/>
      <c r="C72" s="37"/>
      <c r="D72" s="37"/>
      <c r="E72" s="37"/>
      <c r="F72" s="39"/>
      <c r="G72" s="36" t="s">
        <v>270</v>
      </c>
      <c r="H72" s="37" t="s">
        <v>271</v>
      </c>
      <c r="I72" s="39">
        <v>0</v>
      </c>
      <c r="J72" s="39">
        <v>0</v>
      </c>
      <c r="K72" s="38">
        <f t="shared" si="2"/>
        <v>0</v>
      </c>
    </row>
    <row r="73" s="27" customFormat="1" ht="28" customHeight="1" spans="1:11">
      <c r="A73" s="35" t="s">
        <v>272</v>
      </c>
      <c r="B73" s="37"/>
      <c r="C73" s="37"/>
      <c r="D73" s="37"/>
      <c r="E73" s="37"/>
      <c r="F73" s="39"/>
      <c r="G73" s="36" t="s">
        <v>273</v>
      </c>
      <c r="H73" s="37" t="s">
        <v>274</v>
      </c>
      <c r="I73" s="39">
        <v>0</v>
      </c>
      <c r="J73" s="39">
        <v>0</v>
      </c>
      <c r="K73" s="38">
        <f t="shared" si="2"/>
        <v>0</v>
      </c>
    </row>
    <row r="74" ht="28" customHeight="1" spans="1:11">
      <c r="A74" s="35" t="s">
        <v>275</v>
      </c>
      <c r="B74" s="37"/>
      <c r="C74" s="37"/>
      <c r="D74" s="37"/>
      <c r="E74" s="37"/>
      <c r="F74" s="39"/>
      <c r="G74" s="36" t="s">
        <v>276</v>
      </c>
      <c r="H74" s="37" t="s">
        <v>277</v>
      </c>
      <c r="I74" s="39">
        <v>0</v>
      </c>
      <c r="J74" s="39">
        <v>0</v>
      </c>
      <c r="K74" s="38">
        <f t="shared" si="2"/>
        <v>0</v>
      </c>
    </row>
    <row r="75" ht="28" customHeight="1" spans="1:11">
      <c r="A75" s="35" t="s">
        <v>278</v>
      </c>
      <c r="B75" s="37"/>
      <c r="C75" s="37"/>
      <c r="D75" s="37"/>
      <c r="E75" s="37"/>
      <c r="F75" s="39"/>
      <c r="G75" s="36" t="s">
        <v>279</v>
      </c>
      <c r="H75" s="37" t="s">
        <v>280</v>
      </c>
      <c r="I75" s="39">
        <v>77.56</v>
      </c>
      <c r="J75" s="39">
        <v>0</v>
      </c>
      <c r="K75" s="38">
        <f t="shared" si="2"/>
        <v>77.56</v>
      </c>
    </row>
    <row r="76" ht="28" customHeight="1" spans="1:11">
      <c r="A76" s="35" t="s">
        <v>281</v>
      </c>
      <c r="B76" s="37"/>
      <c r="C76" s="37"/>
      <c r="D76" s="37"/>
      <c r="E76" s="37"/>
      <c r="F76" s="39"/>
      <c r="G76" s="36" t="s">
        <v>282</v>
      </c>
      <c r="H76" s="37" t="s">
        <v>283</v>
      </c>
      <c r="I76" s="38">
        <v>3681.14</v>
      </c>
      <c r="J76" s="38">
        <f>SUM(J77:J82)</f>
        <v>463.24</v>
      </c>
      <c r="K76" s="38">
        <f t="shared" si="2"/>
        <v>4144.38</v>
      </c>
    </row>
    <row r="77" ht="28" customHeight="1" spans="1:11">
      <c r="A77" s="35" t="s">
        <v>284</v>
      </c>
      <c r="B77" s="37"/>
      <c r="C77" s="37"/>
      <c r="D77" s="37"/>
      <c r="E77" s="37"/>
      <c r="F77" s="39"/>
      <c r="G77" s="36" t="s">
        <v>285</v>
      </c>
      <c r="H77" s="37" t="s">
        <v>286</v>
      </c>
      <c r="I77" s="39">
        <v>1427.02</v>
      </c>
      <c r="J77" s="39">
        <v>22.84</v>
      </c>
      <c r="K77" s="38">
        <f t="shared" si="2"/>
        <v>1449.86</v>
      </c>
    </row>
    <row r="78" ht="28" customHeight="1" spans="1:11">
      <c r="A78" s="35" t="s">
        <v>287</v>
      </c>
      <c r="B78" s="37"/>
      <c r="C78" s="37"/>
      <c r="D78" s="37"/>
      <c r="E78" s="37"/>
      <c r="F78" s="39"/>
      <c r="G78" s="36" t="s">
        <v>288</v>
      </c>
      <c r="H78" s="37" t="s">
        <v>289</v>
      </c>
      <c r="I78" s="39">
        <v>186.25</v>
      </c>
      <c r="J78" s="39">
        <v>2.5</v>
      </c>
      <c r="K78" s="38">
        <f t="shared" si="2"/>
        <v>188.75</v>
      </c>
    </row>
    <row r="79" ht="28" customHeight="1" spans="1:11">
      <c r="A79" s="35" t="s">
        <v>290</v>
      </c>
      <c r="B79" s="37"/>
      <c r="C79" s="37"/>
      <c r="D79" s="37"/>
      <c r="E79" s="37"/>
      <c r="F79" s="39"/>
      <c r="G79" s="36" t="s">
        <v>291</v>
      </c>
      <c r="H79" s="37" t="s">
        <v>292</v>
      </c>
      <c r="I79" s="39">
        <v>147</v>
      </c>
      <c r="J79" s="39">
        <v>0</v>
      </c>
      <c r="K79" s="38">
        <f t="shared" si="2"/>
        <v>147</v>
      </c>
    </row>
    <row r="80" s="27" customFormat="1" ht="28" customHeight="1" spans="1:11">
      <c r="A80" s="35" t="s">
        <v>293</v>
      </c>
      <c r="B80" s="37"/>
      <c r="C80" s="37"/>
      <c r="D80" s="37"/>
      <c r="E80" s="37"/>
      <c r="F80" s="39"/>
      <c r="G80" s="36" t="s">
        <v>294</v>
      </c>
      <c r="H80" s="37" t="s">
        <v>295</v>
      </c>
      <c r="I80" s="39">
        <v>0</v>
      </c>
      <c r="J80" s="39">
        <v>0</v>
      </c>
      <c r="K80" s="38">
        <f t="shared" si="2"/>
        <v>0</v>
      </c>
    </row>
    <row r="81" ht="28" customHeight="1" spans="1:11">
      <c r="A81" s="35" t="s">
        <v>296</v>
      </c>
      <c r="B81" s="37"/>
      <c r="C81" s="37"/>
      <c r="D81" s="37"/>
      <c r="E81" s="37"/>
      <c r="F81" s="39"/>
      <c r="G81" s="36" t="s">
        <v>297</v>
      </c>
      <c r="H81" s="37" t="s">
        <v>298</v>
      </c>
      <c r="I81" s="39">
        <v>977.91</v>
      </c>
      <c r="J81" s="39">
        <v>387.9</v>
      </c>
      <c r="K81" s="38">
        <f t="shared" si="2"/>
        <v>1365.81</v>
      </c>
    </row>
    <row r="82" ht="28" customHeight="1" spans="1:11">
      <c r="A82" s="35" t="s">
        <v>299</v>
      </c>
      <c r="B82" s="37"/>
      <c r="C82" s="37"/>
      <c r="D82" s="37"/>
      <c r="E82" s="37"/>
      <c r="F82" s="39"/>
      <c r="G82" s="36" t="s">
        <v>300</v>
      </c>
      <c r="H82" s="37" t="s">
        <v>301</v>
      </c>
      <c r="I82" s="39">
        <v>942.96</v>
      </c>
      <c r="J82" s="39">
        <v>50</v>
      </c>
      <c r="K82" s="38">
        <f t="shared" si="2"/>
        <v>992.96</v>
      </c>
    </row>
    <row r="83" ht="28" customHeight="1" spans="1:11">
      <c r="A83" s="35" t="s">
        <v>302</v>
      </c>
      <c r="B83" s="37"/>
      <c r="C83" s="37"/>
      <c r="D83" s="37"/>
      <c r="E83" s="37"/>
      <c r="F83" s="39"/>
      <c r="G83" s="36" t="s">
        <v>303</v>
      </c>
      <c r="H83" s="37" t="s">
        <v>304</v>
      </c>
      <c r="I83" s="38">
        <v>86021.56</v>
      </c>
      <c r="J83" s="38">
        <f>SUM(J84:J104)</f>
        <v>5922.29</v>
      </c>
      <c r="K83" s="38">
        <f t="shared" si="2"/>
        <v>91943.85</v>
      </c>
    </row>
    <row r="84" ht="28" customHeight="1" spans="1:11">
      <c r="A84" s="35" t="s">
        <v>305</v>
      </c>
      <c r="B84" s="37"/>
      <c r="C84" s="37"/>
      <c r="D84" s="37"/>
      <c r="E84" s="37"/>
      <c r="F84" s="39"/>
      <c r="G84" s="36" t="s">
        <v>306</v>
      </c>
      <c r="H84" s="37" t="s">
        <v>307</v>
      </c>
      <c r="I84" s="39">
        <v>1774.93</v>
      </c>
      <c r="J84" s="39">
        <v>8.85</v>
      </c>
      <c r="K84" s="38">
        <f t="shared" si="2"/>
        <v>1783.78</v>
      </c>
    </row>
    <row r="85" ht="28" customHeight="1" spans="1:11">
      <c r="A85" s="35" t="s">
        <v>308</v>
      </c>
      <c r="B85" s="37"/>
      <c r="C85" s="37"/>
      <c r="D85" s="37"/>
      <c r="E85" s="37"/>
      <c r="F85" s="39"/>
      <c r="G85" s="36" t="s">
        <v>309</v>
      </c>
      <c r="H85" s="37" t="s">
        <v>310</v>
      </c>
      <c r="I85" s="39">
        <v>1104.02</v>
      </c>
      <c r="J85" s="39">
        <v>86.23</v>
      </c>
      <c r="K85" s="38">
        <f t="shared" si="2"/>
        <v>1190.25</v>
      </c>
    </row>
    <row r="86" ht="28" customHeight="1" spans="1:11">
      <c r="A86" s="35" t="s">
        <v>311</v>
      </c>
      <c r="B86" s="37"/>
      <c r="C86" s="37"/>
      <c r="D86" s="37"/>
      <c r="E86" s="37"/>
      <c r="F86" s="39"/>
      <c r="G86" s="36" t="s">
        <v>312</v>
      </c>
      <c r="H86" s="37" t="s">
        <v>313</v>
      </c>
      <c r="I86" s="39">
        <v>0</v>
      </c>
      <c r="J86" s="39">
        <v>0</v>
      </c>
      <c r="K86" s="38">
        <f t="shared" si="2"/>
        <v>0</v>
      </c>
    </row>
    <row r="87" ht="28" customHeight="1" spans="1:11">
      <c r="A87" s="35" t="s">
        <v>314</v>
      </c>
      <c r="B87" s="37"/>
      <c r="C87" s="37"/>
      <c r="D87" s="37"/>
      <c r="E87" s="37"/>
      <c r="F87" s="39"/>
      <c r="G87" s="36" t="s">
        <v>315</v>
      </c>
      <c r="H87" s="37" t="s">
        <v>316</v>
      </c>
      <c r="I87" s="39">
        <v>37214.65</v>
      </c>
      <c r="J87" s="39">
        <v>0.53</v>
      </c>
      <c r="K87" s="38">
        <f t="shared" si="2"/>
        <v>37215.18</v>
      </c>
    </row>
    <row r="88" ht="28" customHeight="1" spans="1:11">
      <c r="A88" s="35" t="s">
        <v>317</v>
      </c>
      <c r="B88" s="37"/>
      <c r="C88" s="37"/>
      <c r="D88" s="37"/>
      <c r="E88" s="37"/>
      <c r="F88" s="39"/>
      <c r="G88" s="36" t="s">
        <v>318</v>
      </c>
      <c r="H88" s="37" t="s">
        <v>319</v>
      </c>
      <c r="I88" s="39">
        <v>0</v>
      </c>
      <c r="J88" s="39">
        <v>0</v>
      </c>
      <c r="K88" s="38">
        <f t="shared" si="2"/>
        <v>0</v>
      </c>
    </row>
    <row r="89" ht="28" customHeight="1" spans="1:11">
      <c r="A89" s="35" t="s">
        <v>320</v>
      </c>
      <c r="B89" s="37"/>
      <c r="C89" s="37"/>
      <c r="D89" s="37"/>
      <c r="E89" s="37"/>
      <c r="F89" s="39"/>
      <c r="G89" s="36" t="s">
        <v>321</v>
      </c>
      <c r="H89" s="37" t="s">
        <v>322</v>
      </c>
      <c r="I89" s="39">
        <v>257.89</v>
      </c>
      <c r="J89" s="39">
        <v>0.71</v>
      </c>
      <c r="K89" s="38">
        <f t="shared" si="2"/>
        <v>258.6</v>
      </c>
    </row>
    <row r="90" ht="28" customHeight="1" spans="1:11">
      <c r="A90" s="35" t="s">
        <v>323</v>
      </c>
      <c r="B90" s="37"/>
      <c r="C90" s="37"/>
      <c r="D90" s="37"/>
      <c r="E90" s="37"/>
      <c r="F90" s="39"/>
      <c r="G90" s="36" t="s">
        <v>324</v>
      </c>
      <c r="H90" s="37" t="s">
        <v>325</v>
      </c>
      <c r="I90" s="39">
        <v>6515.11</v>
      </c>
      <c r="J90" s="39">
        <v>300</v>
      </c>
      <c r="K90" s="38">
        <f t="shared" si="2"/>
        <v>6815.11</v>
      </c>
    </row>
    <row r="91" ht="28" customHeight="1" spans="1:11">
      <c r="A91" s="35" t="s">
        <v>326</v>
      </c>
      <c r="B91" s="37"/>
      <c r="C91" s="37"/>
      <c r="D91" s="37"/>
      <c r="E91" s="37"/>
      <c r="F91" s="39"/>
      <c r="G91" s="36" t="s">
        <v>327</v>
      </c>
      <c r="H91" s="37" t="s">
        <v>328</v>
      </c>
      <c r="I91" s="39">
        <v>1450.88</v>
      </c>
      <c r="J91" s="39">
        <v>-141.22</v>
      </c>
      <c r="K91" s="38">
        <f t="shared" si="2"/>
        <v>1309.66</v>
      </c>
    </row>
    <row r="92" ht="28" customHeight="1" spans="1:11">
      <c r="A92" s="35" t="s">
        <v>329</v>
      </c>
      <c r="B92" s="37"/>
      <c r="C92" s="37"/>
      <c r="D92" s="37"/>
      <c r="E92" s="37"/>
      <c r="F92" s="39"/>
      <c r="G92" s="36" t="s">
        <v>330</v>
      </c>
      <c r="H92" s="37" t="s">
        <v>331</v>
      </c>
      <c r="I92" s="39">
        <v>3538.45</v>
      </c>
      <c r="J92" s="39">
        <v>116.15</v>
      </c>
      <c r="K92" s="38">
        <f t="shared" si="2"/>
        <v>3654.6</v>
      </c>
    </row>
    <row r="93" ht="28" customHeight="1" spans="1:11">
      <c r="A93" s="35" t="s">
        <v>332</v>
      </c>
      <c r="B93" s="37"/>
      <c r="C93" s="37"/>
      <c r="D93" s="37"/>
      <c r="E93" s="37"/>
      <c r="F93" s="39"/>
      <c r="G93" s="36" t="s">
        <v>333</v>
      </c>
      <c r="H93" s="37" t="s">
        <v>334</v>
      </c>
      <c r="I93" s="39">
        <v>5305.87</v>
      </c>
      <c r="J93" s="39">
        <v>0</v>
      </c>
      <c r="K93" s="38">
        <f t="shared" si="2"/>
        <v>5305.87</v>
      </c>
    </row>
    <row r="94" ht="28" customHeight="1" spans="1:11">
      <c r="A94" s="35" t="s">
        <v>335</v>
      </c>
      <c r="B94" s="37"/>
      <c r="C94" s="37"/>
      <c r="D94" s="37"/>
      <c r="E94" s="37"/>
      <c r="F94" s="39"/>
      <c r="G94" s="36" t="s">
        <v>336</v>
      </c>
      <c r="H94" s="37" t="s">
        <v>337</v>
      </c>
      <c r="I94" s="39">
        <v>0</v>
      </c>
      <c r="J94" s="39">
        <v>0</v>
      </c>
      <c r="K94" s="38">
        <f t="shared" si="2"/>
        <v>0</v>
      </c>
    </row>
    <row r="95" ht="28" customHeight="1" spans="1:11">
      <c r="A95" s="35" t="s">
        <v>338</v>
      </c>
      <c r="B95" s="37"/>
      <c r="C95" s="37"/>
      <c r="D95" s="37"/>
      <c r="E95" s="37"/>
      <c r="F95" s="39"/>
      <c r="G95" s="36" t="s">
        <v>339</v>
      </c>
      <c r="H95" s="37" t="s">
        <v>340</v>
      </c>
      <c r="I95" s="39">
        <v>13977.49</v>
      </c>
      <c r="J95" s="39">
        <v>2500</v>
      </c>
      <c r="K95" s="38">
        <f t="shared" si="2"/>
        <v>16477.49</v>
      </c>
    </row>
    <row r="96" ht="28" customHeight="1" spans="1:11">
      <c r="A96" s="35" t="s">
        <v>341</v>
      </c>
      <c r="B96" s="37"/>
      <c r="C96" s="37"/>
      <c r="D96" s="37"/>
      <c r="E96" s="37"/>
      <c r="F96" s="39"/>
      <c r="G96" s="36" t="s">
        <v>342</v>
      </c>
      <c r="H96" s="37" t="s">
        <v>343</v>
      </c>
      <c r="I96" s="39">
        <v>1098.62</v>
      </c>
      <c r="J96" s="39">
        <v>0</v>
      </c>
      <c r="K96" s="38">
        <f t="shared" si="2"/>
        <v>1098.62</v>
      </c>
    </row>
    <row r="97" ht="28" customHeight="1" spans="1:11">
      <c r="A97" s="35" t="s">
        <v>344</v>
      </c>
      <c r="B97" s="37"/>
      <c r="C97" s="37"/>
      <c r="D97" s="37"/>
      <c r="E97" s="37"/>
      <c r="F97" s="39"/>
      <c r="G97" s="36" t="s">
        <v>345</v>
      </c>
      <c r="H97" s="37" t="s">
        <v>346</v>
      </c>
      <c r="I97" s="39">
        <v>3126</v>
      </c>
      <c r="J97" s="39">
        <v>0</v>
      </c>
      <c r="K97" s="38">
        <f t="shared" si="2"/>
        <v>3126</v>
      </c>
    </row>
    <row r="98" ht="28" customHeight="1" spans="1:11">
      <c r="A98" s="35" t="s">
        <v>347</v>
      </c>
      <c r="B98" s="37"/>
      <c r="C98" s="37"/>
      <c r="D98" s="37"/>
      <c r="E98" s="37"/>
      <c r="F98" s="39"/>
      <c r="G98" s="36" t="s">
        <v>348</v>
      </c>
      <c r="H98" s="37" t="s">
        <v>349</v>
      </c>
      <c r="I98" s="39">
        <v>0</v>
      </c>
      <c r="J98" s="39">
        <v>0</v>
      </c>
      <c r="K98" s="38">
        <f t="shared" si="2"/>
        <v>0</v>
      </c>
    </row>
    <row r="99" ht="28" customHeight="1" spans="1:11">
      <c r="A99" s="35" t="s">
        <v>350</v>
      </c>
      <c r="B99" s="37"/>
      <c r="C99" s="37"/>
      <c r="D99" s="37"/>
      <c r="E99" s="37"/>
      <c r="F99" s="39"/>
      <c r="G99" s="36" t="s">
        <v>351</v>
      </c>
      <c r="H99" s="37" t="s">
        <v>352</v>
      </c>
      <c r="I99" s="39">
        <v>0</v>
      </c>
      <c r="J99" s="39">
        <v>0</v>
      </c>
      <c r="K99" s="38">
        <f t="shared" si="2"/>
        <v>0</v>
      </c>
    </row>
    <row r="100" ht="28" customHeight="1" spans="1:11">
      <c r="A100" s="35" t="s">
        <v>353</v>
      </c>
      <c r="B100" s="37"/>
      <c r="C100" s="37"/>
      <c r="D100" s="37"/>
      <c r="E100" s="37"/>
      <c r="F100" s="39"/>
      <c r="G100" s="36" t="s">
        <v>354</v>
      </c>
      <c r="H100" s="37" t="s">
        <v>355</v>
      </c>
      <c r="I100" s="39">
        <v>8669.73</v>
      </c>
      <c r="J100" s="39">
        <v>3051.04</v>
      </c>
      <c r="K100" s="38">
        <f t="shared" si="2"/>
        <v>11720.77</v>
      </c>
    </row>
    <row r="101" ht="28" customHeight="1" spans="1:11">
      <c r="A101" s="35" t="s">
        <v>356</v>
      </c>
      <c r="B101" s="37"/>
      <c r="C101" s="37"/>
      <c r="D101" s="37"/>
      <c r="E101" s="37"/>
      <c r="F101" s="39"/>
      <c r="G101" s="36" t="s">
        <v>357</v>
      </c>
      <c r="H101" s="37" t="s">
        <v>358</v>
      </c>
      <c r="I101" s="39">
        <v>0</v>
      </c>
      <c r="J101" s="39">
        <v>0</v>
      </c>
      <c r="K101" s="38">
        <f t="shared" si="2"/>
        <v>0</v>
      </c>
    </row>
    <row r="102" s="27" customFormat="1" ht="28" customHeight="1" spans="1:11">
      <c r="A102" s="35" t="s">
        <v>359</v>
      </c>
      <c r="B102" s="37"/>
      <c r="C102" s="37"/>
      <c r="D102" s="37"/>
      <c r="E102" s="37"/>
      <c r="F102" s="39"/>
      <c r="G102" s="36" t="s">
        <v>360</v>
      </c>
      <c r="H102" s="37" t="s">
        <v>361</v>
      </c>
      <c r="I102" s="39">
        <v>596.23</v>
      </c>
      <c r="J102" s="39">
        <v>0</v>
      </c>
      <c r="K102" s="38">
        <f t="shared" si="2"/>
        <v>596.23</v>
      </c>
    </row>
    <row r="103" ht="28" customHeight="1" spans="1:11">
      <c r="A103" s="35" t="s">
        <v>362</v>
      </c>
      <c r="B103" s="37"/>
      <c r="C103" s="37"/>
      <c r="D103" s="37"/>
      <c r="E103" s="37"/>
      <c r="F103" s="39"/>
      <c r="G103" s="36" t="s">
        <v>363</v>
      </c>
      <c r="H103" s="37" t="s">
        <v>364</v>
      </c>
      <c r="I103" s="39">
        <v>0</v>
      </c>
      <c r="J103" s="39">
        <v>0</v>
      </c>
      <c r="K103" s="38">
        <f t="shared" si="2"/>
        <v>0</v>
      </c>
    </row>
    <row r="104" ht="28" customHeight="1" spans="1:11">
      <c r="A104" s="35" t="s">
        <v>365</v>
      </c>
      <c r="B104" s="37"/>
      <c r="C104" s="37"/>
      <c r="D104" s="37"/>
      <c r="E104" s="37"/>
      <c r="F104" s="39"/>
      <c r="G104" s="36" t="s">
        <v>366</v>
      </c>
      <c r="H104" s="37" t="s">
        <v>367</v>
      </c>
      <c r="I104" s="39">
        <v>1391.69</v>
      </c>
      <c r="J104" s="39">
        <v>0</v>
      </c>
      <c r="K104" s="38">
        <f t="shared" si="2"/>
        <v>1391.69</v>
      </c>
    </row>
    <row r="105" ht="28" customHeight="1" spans="1:11">
      <c r="A105" s="35" t="s">
        <v>368</v>
      </c>
      <c r="B105" s="37"/>
      <c r="C105" s="37"/>
      <c r="D105" s="37"/>
      <c r="E105" s="37"/>
      <c r="F105" s="39"/>
      <c r="G105" s="36" t="s">
        <v>369</v>
      </c>
      <c r="H105" s="37" t="s">
        <v>370</v>
      </c>
      <c r="I105" s="38">
        <v>64647.87</v>
      </c>
      <c r="J105" s="38">
        <f>SUM(J106:J118)</f>
        <v>3793.37</v>
      </c>
      <c r="K105" s="38">
        <f t="shared" si="2"/>
        <v>68441.24</v>
      </c>
    </row>
    <row r="106" ht="28" customHeight="1" spans="1:11">
      <c r="A106" s="35" t="s">
        <v>12</v>
      </c>
      <c r="B106" s="37"/>
      <c r="C106" s="37"/>
      <c r="D106" s="37"/>
      <c r="E106" s="37"/>
      <c r="F106" s="39"/>
      <c r="G106" s="36" t="s">
        <v>371</v>
      </c>
      <c r="H106" s="37" t="s">
        <v>372</v>
      </c>
      <c r="I106" s="39">
        <v>930.28</v>
      </c>
      <c r="J106" s="39">
        <v>0</v>
      </c>
      <c r="K106" s="38">
        <f t="shared" si="2"/>
        <v>930.28</v>
      </c>
    </row>
    <row r="107" ht="28" customHeight="1" spans="1:11">
      <c r="A107" s="35" t="s">
        <v>373</v>
      </c>
      <c r="B107" s="37"/>
      <c r="C107" s="37"/>
      <c r="D107" s="37"/>
      <c r="E107" s="37"/>
      <c r="F107" s="39"/>
      <c r="G107" s="36" t="s">
        <v>374</v>
      </c>
      <c r="H107" s="37" t="s">
        <v>375</v>
      </c>
      <c r="I107" s="39">
        <v>391.5</v>
      </c>
      <c r="J107" s="39">
        <v>0</v>
      </c>
      <c r="K107" s="38">
        <f t="shared" si="2"/>
        <v>391.5</v>
      </c>
    </row>
    <row r="108" ht="28" customHeight="1" spans="1:11">
      <c r="A108" s="35" t="s">
        <v>117</v>
      </c>
      <c r="B108" s="37"/>
      <c r="C108" s="37"/>
      <c r="D108" s="37"/>
      <c r="E108" s="37"/>
      <c r="F108" s="39"/>
      <c r="G108" s="36" t="s">
        <v>376</v>
      </c>
      <c r="H108" s="37" t="s">
        <v>377</v>
      </c>
      <c r="I108" s="39">
        <v>9443.23</v>
      </c>
      <c r="J108" s="39">
        <v>56.36</v>
      </c>
      <c r="K108" s="38">
        <f t="shared" si="2"/>
        <v>9499.59</v>
      </c>
    </row>
    <row r="109" ht="28" customHeight="1" spans="1:11">
      <c r="A109" s="35" t="s">
        <v>378</v>
      </c>
      <c r="B109" s="37"/>
      <c r="C109" s="37"/>
      <c r="D109" s="37"/>
      <c r="E109" s="37"/>
      <c r="F109" s="39"/>
      <c r="G109" s="36" t="s">
        <v>379</v>
      </c>
      <c r="H109" s="37" t="s">
        <v>380</v>
      </c>
      <c r="I109" s="39">
        <v>10994.44</v>
      </c>
      <c r="J109" s="39">
        <v>60.14</v>
      </c>
      <c r="K109" s="38">
        <f t="shared" si="2"/>
        <v>11054.58</v>
      </c>
    </row>
    <row r="110" ht="28" customHeight="1" spans="1:11">
      <c r="A110" s="35" t="s">
        <v>381</v>
      </c>
      <c r="B110" s="37"/>
      <c r="C110" s="37"/>
      <c r="D110" s="37"/>
      <c r="E110" s="37"/>
      <c r="F110" s="39"/>
      <c r="G110" s="36" t="s">
        <v>382</v>
      </c>
      <c r="H110" s="37" t="s">
        <v>383</v>
      </c>
      <c r="I110" s="39">
        <v>809.79</v>
      </c>
      <c r="J110" s="39">
        <v>-0.39</v>
      </c>
      <c r="K110" s="38">
        <f t="shared" si="2"/>
        <v>809.4</v>
      </c>
    </row>
    <row r="111" ht="28" customHeight="1" spans="1:11">
      <c r="A111" s="35" t="s">
        <v>384</v>
      </c>
      <c r="B111" s="37"/>
      <c r="C111" s="37"/>
      <c r="D111" s="37"/>
      <c r="E111" s="37"/>
      <c r="F111" s="39"/>
      <c r="G111" s="36" t="s">
        <v>385</v>
      </c>
      <c r="H111" s="37" t="s">
        <v>386</v>
      </c>
      <c r="I111" s="39">
        <v>8646.18</v>
      </c>
      <c r="J111" s="39">
        <v>0</v>
      </c>
      <c r="K111" s="38">
        <f t="shared" si="2"/>
        <v>8646.18</v>
      </c>
    </row>
    <row r="112" ht="28" customHeight="1" spans="1:11">
      <c r="A112" s="35" t="s">
        <v>387</v>
      </c>
      <c r="B112" s="37"/>
      <c r="C112" s="37"/>
      <c r="D112" s="37"/>
      <c r="E112" s="37"/>
      <c r="F112" s="39"/>
      <c r="G112" s="36" t="s">
        <v>388</v>
      </c>
      <c r="H112" s="37" t="s">
        <v>389</v>
      </c>
      <c r="I112" s="39">
        <v>32147.78</v>
      </c>
      <c r="J112" s="39">
        <v>3672.26</v>
      </c>
      <c r="K112" s="38">
        <f t="shared" si="2"/>
        <v>35820.04</v>
      </c>
    </row>
    <row r="113" ht="28" customHeight="1" spans="1:11">
      <c r="A113" s="35" t="s">
        <v>390</v>
      </c>
      <c r="B113" s="37"/>
      <c r="C113" s="37"/>
      <c r="D113" s="37"/>
      <c r="E113" s="37"/>
      <c r="F113" s="39"/>
      <c r="G113" s="36" t="s">
        <v>391</v>
      </c>
      <c r="H113" s="37" t="s">
        <v>392</v>
      </c>
      <c r="I113" s="39">
        <v>0</v>
      </c>
      <c r="J113" s="39">
        <v>0</v>
      </c>
      <c r="K113" s="38">
        <f t="shared" si="2"/>
        <v>0</v>
      </c>
    </row>
    <row r="114" ht="28" customHeight="1" spans="1:11">
      <c r="A114" s="35" t="s">
        <v>393</v>
      </c>
      <c r="B114" s="37"/>
      <c r="C114" s="37"/>
      <c r="D114" s="37"/>
      <c r="E114" s="37"/>
      <c r="F114" s="39"/>
      <c r="G114" s="36" t="s">
        <v>394</v>
      </c>
      <c r="H114" s="37" t="s">
        <v>395</v>
      </c>
      <c r="I114" s="39">
        <v>165.7</v>
      </c>
      <c r="J114" s="39">
        <v>0</v>
      </c>
      <c r="K114" s="38">
        <f t="shared" si="2"/>
        <v>165.7</v>
      </c>
    </row>
    <row r="115" ht="28" customHeight="1" spans="1:11">
      <c r="A115" s="35" t="s">
        <v>396</v>
      </c>
      <c r="B115" s="37"/>
      <c r="C115" s="37"/>
      <c r="D115" s="37"/>
      <c r="E115" s="37"/>
      <c r="F115" s="39"/>
      <c r="G115" s="36" t="s">
        <v>397</v>
      </c>
      <c r="H115" s="37" t="s">
        <v>398</v>
      </c>
      <c r="I115" s="39">
        <v>650.12</v>
      </c>
      <c r="J115" s="39">
        <v>5</v>
      </c>
      <c r="K115" s="38">
        <f t="shared" si="2"/>
        <v>655.12</v>
      </c>
    </row>
    <row r="116" s="27" customFormat="1" ht="28" customHeight="1" spans="1:11">
      <c r="A116" s="35" t="s">
        <v>399</v>
      </c>
      <c r="B116" s="37"/>
      <c r="C116" s="37"/>
      <c r="D116" s="37"/>
      <c r="E116" s="37"/>
      <c r="F116" s="39"/>
      <c r="G116" s="36" t="s">
        <v>400</v>
      </c>
      <c r="H116" s="37" t="s">
        <v>401</v>
      </c>
      <c r="I116" s="39">
        <v>0</v>
      </c>
      <c r="J116" s="39">
        <v>0</v>
      </c>
      <c r="K116" s="38">
        <f t="shared" si="2"/>
        <v>0</v>
      </c>
    </row>
    <row r="117" ht="28" customHeight="1" spans="1:11">
      <c r="A117" s="35" t="s">
        <v>402</v>
      </c>
      <c r="B117" s="37"/>
      <c r="C117" s="37"/>
      <c r="D117" s="37"/>
      <c r="E117" s="37"/>
      <c r="F117" s="39"/>
      <c r="G117" s="36" t="s">
        <v>403</v>
      </c>
      <c r="H117" s="37" t="s">
        <v>404</v>
      </c>
      <c r="I117" s="39">
        <v>15</v>
      </c>
      <c r="J117" s="39">
        <v>0</v>
      </c>
      <c r="K117" s="38">
        <f t="shared" si="2"/>
        <v>15</v>
      </c>
    </row>
    <row r="118" ht="28" customHeight="1" spans="1:11">
      <c r="A118" s="35" t="s">
        <v>405</v>
      </c>
      <c r="B118" s="37"/>
      <c r="C118" s="37"/>
      <c r="D118" s="37"/>
      <c r="E118" s="37"/>
      <c r="F118" s="39"/>
      <c r="G118" s="36" t="s">
        <v>406</v>
      </c>
      <c r="H118" s="37" t="s">
        <v>407</v>
      </c>
      <c r="I118" s="39">
        <v>453.85</v>
      </c>
      <c r="J118" s="39">
        <v>0</v>
      </c>
      <c r="K118" s="38">
        <f t="shared" si="2"/>
        <v>453.85</v>
      </c>
    </row>
    <row r="119" ht="28" customHeight="1" spans="1:11">
      <c r="A119" s="35" t="s">
        <v>408</v>
      </c>
      <c r="B119" s="37"/>
      <c r="C119" s="37"/>
      <c r="D119" s="37"/>
      <c r="E119" s="37"/>
      <c r="F119" s="39"/>
      <c r="G119" s="36" t="s">
        <v>409</v>
      </c>
      <c r="H119" s="37" t="s">
        <v>410</v>
      </c>
      <c r="I119" s="38">
        <v>189.06</v>
      </c>
      <c r="J119" s="38">
        <f>SUM(J120:J134)</f>
        <v>0</v>
      </c>
      <c r="K119" s="38">
        <f t="shared" si="2"/>
        <v>189.06</v>
      </c>
    </row>
    <row r="120" ht="28" customHeight="1" spans="1:11">
      <c r="A120" s="35" t="s">
        <v>411</v>
      </c>
      <c r="B120" s="37"/>
      <c r="C120" s="37"/>
      <c r="D120" s="37"/>
      <c r="E120" s="37"/>
      <c r="F120" s="39"/>
      <c r="G120" s="36" t="s">
        <v>412</v>
      </c>
      <c r="H120" s="37" t="s">
        <v>413</v>
      </c>
      <c r="I120" s="39">
        <v>0</v>
      </c>
      <c r="J120" s="39">
        <v>0</v>
      </c>
      <c r="K120" s="38">
        <f t="shared" si="2"/>
        <v>0</v>
      </c>
    </row>
    <row r="121" ht="28" customHeight="1" spans="1:11">
      <c r="A121" s="35" t="s">
        <v>414</v>
      </c>
      <c r="B121" s="37"/>
      <c r="C121" s="37"/>
      <c r="D121" s="37"/>
      <c r="E121" s="37"/>
      <c r="F121" s="39"/>
      <c r="G121" s="36" t="s">
        <v>415</v>
      </c>
      <c r="H121" s="37" t="s">
        <v>416</v>
      </c>
      <c r="I121" s="39">
        <v>0</v>
      </c>
      <c r="J121" s="39">
        <v>0</v>
      </c>
      <c r="K121" s="38">
        <f t="shared" si="2"/>
        <v>0</v>
      </c>
    </row>
    <row r="122" ht="28" customHeight="1" spans="1:11">
      <c r="A122" s="35" t="s">
        <v>417</v>
      </c>
      <c r="B122" s="37"/>
      <c r="C122" s="37"/>
      <c r="D122" s="37"/>
      <c r="E122" s="37"/>
      <c r="F122" s="39"/>
      <c r="G122" s="36" t="s">
        <v>418</v>
      </c>
      <c r="H122" s="37" t="s">
        <v>419</v>
      </c>
      <c r="I122" s="39">
        <v>132.1</v>
      </c>
      <c r="J122" s="39">
        <v>0</v>
      </c>
      <c r="K122" s="38">
        <f t="shared" si="2"/>
        <v>132.1</v>
      </c>
    </row>
    <row r="123" ht="28" customHeight="1" spans="1:11">
      <c r="A123" s="35" t="s">
        <v>420</v>
      </c>
      <c r="B123" s="37"/>
      <c r="C123" s="37"/>
      <c r="D123" s="37"/>
      <c r="E123" s="37"/>
      <c r="F123" s="39"/>
      <c r="G123" s="36" t="s">
        <v>421</v>
      </c>
      <c r="H123" s="37" t="s">
        <v>422</v>
      </c>
      <c r="I123" s="39">
        <v>28.48</v>
      </c>
      <c r="J123" s="39">
        <v>0</v>
      </c>
      <c r="K123" s="38">
        <f t="shared" si="2"/>
        <v>28.48</v>
      </c>
    </row>
    <row r="124" ht="28" customHeight="1" spans="1:11">
      <c r="A124" s="35" t="s">
        <v>423</v>
      </c>
      <c r="B124" s="37"/>
      <c r="C124" s="37"/>
      <c r="D124" s="37"/>
      <c r="E124" s="37"/>
      <c r="F124" s="39"/>
      <c r="G124" s="36" t="s">
        <v>424</v>
      </c>
      <c r="H124" s="37" t="s">
        <v>425</v>
      </c>
      <c r="I124" s="39">
        <v>28.48</v>
      </c>
      <c r="J124" s="39">
        <v>0</v>
      </c>
      <c r="K124" s="38">
        <f t="shared" si="2"/>
        <v>28.48</v>
      </c>
    </row>
    <row r="125" ht="28" customHeight="1" spans="1:11">
      <c r="A125" s="35" t="s">
        <v>426</v>
      </c>
      <c r="B125" s="37"/>
      <c r="C125" s="37"/>
      <c r="D125" s="37"/>
      <c r="E125" s="37"/>
      <c r="F125" s="39"/>
      <c r="G125" s="36" t="s">
        <v>427</v>
      </c>
      <c r="H125" s="37" t="s">
        <v>428</v>
      </c>
      <c r="I125" s="39">
        <v>0</v>
      </c>
      <c r="J125" s="39">
        <v>0</v>
      </c>
      <c r="K125" s="38">
        <f t="shared" si="2"/>
        <v>0</v>
      </c>
    </row>
    <row r="126" ht="28" customHeight="1" spans="1:11">
      <c r="A126" s="35" t="s">
        <v>429</v>
      </c>
      <c r="B126" s="37"/>
      <c r="C126" s="37"/>
      <c r="D126" s="37"/>
      <c r="E126" s="37"/>
      <c r="F126" s="39"/>
      <c r="G126" s="36" t="s">
        <v>430</v>
      </c>
      <c r="H126" s="37" t="s">
        <v>431</v>
      </c>
      <c r="I126" s="39">
        <v>0</v>
      </c>
      <c r="J126" s="39">
        <v>0</v>
      </c>
      <c r="K126" s="38">
        <f t="shared" si="2"/>
        <v>0</v>
      </c>
    </row>
    <row r="127" ht="28" customHeight="1" spans="1:11">
      <c r="A127" s="35" t="s">
        <v>432</v>
      </c>
      <c r="B127" s="37"/>
      <c r="C127" s="37"/>
      <c r="D127" s="37"/>
      <c r="E127" s="37"/>
      <c r="F127" s="39"/>
      <c r="G127" s="36" t="s">
        <v>433</v>
      </c>
      <c r="H127" s="37" t="s">
        <v>434</v>
      </c>
      <c r="I127" s="39">
        <v>0</v>
      </c>
      <c r="J127" s="39">
        <v>0</v>
      </c>
      <c r="K127" s="38">
        <f t="shared" si="2"/>
        <v>0</v>
      </c>
    </row>
    <row r="128" ht="28" customHeight="1" spans="1:11">
      <c r="A128" s="35" t="s">
        <v>435</v>
      </c>
      <c r="B128" s="37"/>
      <c r="C128" s="37"/>
      <c r="D128" s="37"/>
      <c r="E128" s="37"/>
      <c r="F128" s="39"/>
      <c r="G128" s="36" t="s">
        <v>436</v>
      </c>
      <c r="H128" s="37" t="s">
        <v>437</v>
      </c>
      <c r="I128" s="39">
        <v>0</v>
      </c>
      <c r="J128" s="39">
        <v>0</v>
      </c>
      <c r="K128" s="38">
        <f t="shared" si="2"/>
        <v>0</v>
      </c>
    </row>
    <row r="129" ht="28" customHeight="1" spans="1:11">
      <c r="A129" s="35" t="s">
        <v>438</v>
      </c>
      <c r="B129" s="37"/>
      <c r="C129" s="37"/>
      <c r="D129" s="37"/>
      <c r="E129" s="37"/>
      <c r="F129" s="39"/>
      <c r="G129" s="36" t="s">
        <v>439</v>
      </c>
      <c r="H129" s="37" t="s">
        <v>440</v>
      </c>
      <c r="I129" s="39">
        <v>0</v>
      </c>
      <c r="J129" s="39">
        <v>0</v>
      </c>
      <c r="K129" s="38">
        <f t="shared" si="2"/>
        <v>0</v>
      </c>
    </row>
    <row r="130" ht="28" customHeight="1" spans="1:11">
      <c r="A130" s="35" t="s">
        <v>441</v>
      </c>
      <c r="B130" s="37"/>
      <c r="C130" s="37"/>
      <c r="D130" s="37"/>
      <c r="E130" s="37"/>
      <c r="F130" s="39"/>
      <c r="G130" s="36" t="s">
        <v>442</v>
      </c>
      <c r="H130" s="37" t="s">
        <v>443</v>
      </c>
      <c r="I130" s="39">
        <v>0</v>
      </c>
      <c r="J130" s="39">
        <v>0</v>
      </c>
      <c r="K130" s="38">
        <f t="shared" si="2"/>
        <v>0</v>
      </c>
    </row>
    <row r="131" ht="28" customHeight="1" spans="1:11">
      <c r="A131" s="35" t="s">
        <v>444</v>
      </c>
      <c r="B131" s="37"/>
      <c r="C131" s="37"/>
      <c r="D131" s="37"/>
      <c r="E131" s="37"/>
      <c r="F131" s="39"/>
      <c r="G131" s="36" t="s">
        <v>445</v>
      </c>
      <c r="H131" s="37" t="s">
        <v>446</v>
      </c>
      <c r="I131" s="39">
        <v>0</v>
      </c>
      <c r="J131" s="39">
        <v>0</v>
      </c>
      <c r="K131" s="38">
        <f t="shared" si="2"/>
        <v>0</v>
      </c>
    </row>
    <row r="132" s="27" customFormat="1" ht="28" customHeight="1" spans="1:11">
      <c r="A132" s="35" t="s">
        <v>447</v>
      </c>
      <c r="B132" s="37"/>
      <c r="C132" s="37"/>
      <c r="D132" s="37"/>
      <c r="E132" s="37"/>
      <c r="F132" s="39"/>
      <c r="G132" s="36" t="s">
        <v>448</v>
      </c>
      <c r="H132" s="37" t="s">
        <v>449</v>
      </c>
      <c r="I132" s="39">
        <v>0</v>
      </c>
      <c r="J132" s="39">
        <v>0</v>
      </c>
      <c r="K132" s="38">
        <f t="shared" si="2"/>
        <v>0</v>
      </c>
    </row>
    <row r="133" ht="28" customHeight="1" spans="1:11">
      <c r="A133" s="35" t="s">
        <v>450</v>
      </c>
      <c r="B133" s="37"/>
      <c r="C133" s="37"/>
      <c r="D133" s="37"/>
      <c r="E133" s="37"/>
      <c r="F133" s="39"/>
      <c r="G133" s="36" t="s">
        <v>451</v>
      </c>
      <c r="H133" s="37" t="s">
        <v>452</v>
      </c>
      <c r="I133" s="39">
        <v>0</v>
      </c>
      <c r="J133" s="39">
        <v>0</v>
      </c>
      <c r="K133" s="38">
        <f t="shared" si="2"/>
        <v>0</v>
      </c>
    </row>
    <row r="134" ht="28" customHeight="1" spans="1:11">
      <c r="A134" s="35" t="s">
        <v>453</v>
      </c>
      <c r="B134" s="37"/>
      <c r="C134" s="37"/>
      <c r="D134" s="37"/>
      <c r="E134" s="37"/>
      <c r="F134" s="39"/>
      <c r="G134" s="36" t="s">
        <v>454</v>
      </c>
      <c r="H134" s="37" t="s">
        <v>455</v>
      </c>
      <c r="I134" s="39">
        <v>0</v>
      </c>
      <c r="J134" s="39">
        <v>0</v>
      </c>
      <c r="K134" s="38">
        <f t="shared" si="2"/>
        <v>0</v>
      </c>
    </row>
    <row r="135" ht="28" customHeight="1" spans="1:11">
      <c r="A135" s="35" t="s">
        <v>456</v>
      </c>
      <c r="B135" s="37"/>
      <c r="C135" s="37"/>
      <c r="D135" s="37"/>
      <c r="E135" s="37"/>
      <c r="F135" s="39"/>
      <c r="G135" s="36" t="s">
        <v>457</v>
      </c>
      <c r="H135" s="37" t="s">
        <v>458</v>
      </c>
      <c r="I135" s="38">
        <v>5627.5</v>
      </c>
      <c r="J135" s="38">
        <f>SUM(J136:J141)</f>
        <v>3405.2</v>
      </c>
      <c r="K135" s="38">
        <f t="shared" ref="K135:K198" si="3">I135+J135</f>
        <v>9032.7</v>
      </c>
    </row>
    <row r="136" ht="28" customHeight="1" spans="1:11">
      <c r="A136" s="35" t="s">
        <v>459</v>
      </c>
      <c r="B136" s="37"/>
      <c r="C136" s="37"/>
      <c r="D136" s="37"/>
      <c r="E136" s="37"/>
      <c r="F136" s="39"/>
      <c r="G136" s="36" t="s">
        <v>460</v>
      </c>
      <c r="H136" s="37" t="s">
        <v>461</v>
      </c>
      <c r="I136" s="39">
        <v>3352.82</v>
      </c>
      <c r="J136" s="39">
        <v>308.2</v>
      </c>
      <c r="K136" s="38">
        <f t="shared" si="3"/>
        <v>3661.02</v>
      </c>
    </row>
    <row r="137" ht="28" customHeight="1" spans="1:11">
      <c r="A137" s="35" t="s">
        <v>462</v>
      </c>
      <c r="B137" s="37"/>
      <c r="C137" s="37"/>
      <c r="D137" s="37"/>
      <c r="E137" s="37"/>
      <c r="F137" s="39"/>
      <c r="G137" s="36" t="s">
        <v>463</v>
      </c>
      <c r="H137" s="37" t="s">
        <v>464</v>
      </c>
      <c r="I137" s="39">
        <v>0</v>
      </c>
      <c r="J137" s="39">
        <v>0</v>
      </c>
      <c r="K137" s="38">
        <f t="shared" si="3"/>
        <v>0</v>
      </c>
    </row>
    <row r="138" ht="28" customHeight="1" spans="1:11">
      <c r="A138" s="35" t="s">
        <v>465</v>
      </c>
      <c r="B138" s="37"/>
      <c r="C138" s="37"/>
      <c r="D138" s="37"/>
      <c r="E138" s="37"/>
      <c r="F138" s="39"/>
      <c r="G138" s="36" t="s">
        <v>466</v>
      </c>
      <c r="H138" s="37" t="s">
        <v>467</v>
      </c>
      <c r="I138" s="39">
        <v>1125.98</v>
      </c>
      <c r="J138" s="39">
        <v>3097</v>
      </c>
      <c r="K138" s="38">
        <f t="shared" si="3"/>
        <v>4222.98</v>
      </c>
    </row>
    <row r="139" s="27" customFormat="1" ht="28" customHeight="1" spans="1:11">
      <c r="A139" s="35" t="s">
        <v>468</v>
      </c>
      <c r="B139" s="37"/>
      <c r="C139" s="37"/>
      <c r="D139" s="37"/>
      <c r="E139" s="37"/>
      <c r="F139" s="39"/>
      <c r="G139" s="36" t="s">
        <v>469</v>
      </c>
      <c r="H139" s="37" t="s">
        <v>470</v>
      </c>
      <c r="I139" s="39">
        <v>1049.99</v>
      </c>
      <c r="J139" s="39">
        <v>0</v>
      </c>
      <c r="K139" s="38">
        <f t="shared" si="3"/>
        <v>1049.99</v>
      </c>
    </row>
    <row r="140" ht="28" customHeight="1" spans="1:11">
      <c r="A140" s="35" t="s">
        <v>471</v>
      </c>
      <c r="B140" s="37"/>
      <c r="C140" s="37"/>
      <c r="D140" s="37"/>
      <c r="E140" s="37"/>
      <c r="F140" s="39"/>
      <c r="G140" s="36" t="s">
        <v>472</v>
      </c>
      <c r="H140" s="37" t="s">
        <v>473</v>
      </c>
      <c r="I140" s="39">
        <v>0</v>
      </c>
      <c r="J140" s="39">
        <v>0</v>
      </c>
      <c r="K140" s="38">
        <f t="shared" si="3"/>
        <v>0</v>
      </c>
    </row>
    <row r="141" ht="28" customHeight="1" spans="1:11">
      <c r="A141" s="35" t="s">
        <v>474</v>
      </c>
      <c r="B141" s="37"/>
      <c r="C141" s="37"/>
      <c r="D141" s="37"/>
      <c r="E141" s="37"/>
      <c r="F141" s="39"/>
      <c r="G141" s="36" t="s">
        <v>475</v>
      </c>
      <c r="H141" s="37" t="s">
        <v>476</v>
      </c>
      <c r="I141" s="39">
        <v>98.71</v>
      </c>
      <c r="J141" s="39">
        <v>0</v>
      </c>
      <c r="K141" s="38">
        <f t="shared" si="3"/>
        <v>98.71</v>
      </c>
    </row>
    <row r="142" ht="28" customHeight="1" spans="1:11">
      <c r="A142" s="35" t="s">
        <v>477</v>
      </c>
      <c r="B142" s="37"/>
      <c r="C142" s="37"/>
      <c r="D142" s="37"/>
      <c r="E142" s="37"/>
      <c r="F142" s="39"/>
      <c r="G142" s="36" t="s">
        <v>478</v>
      </c>
      <c r="H142" s="37" t="s">
        <v>479</v>
      </c>
      <c r="I142" s="38">
        <v>31921.03</v>
      </c>
      <c r="J142" s="38">
        <f>SUM(J143:J150)</f>
        <v>2576.53</v>
      </c>
      <c r="K142" s="38">
        <f t="shared" si="3"/>
        <v>34497.56</v>
      </c>
    </row>
    <row r="143" ht="28" customHeight="1" spans="1:11">
      <c r="A143" s="35" t="s">
        <v>480</v>
      </c>
      <c r="B143" s="37"/>
      <c r="C143" s="37"/>
      <c r="D143" s="37"/>
      <c r="E143" s="37"/>
      <c r="F143" s="39"/>
      <c r="G143" s="36" t="s">
        <v>481</v>
      </c>
      <c r="H143" s="37" t="s">
        <v>482</v>
      </c>
      <c r="I143" s="39">
        <v>18787.52</v>
      </c>
      <c r="J143" s="39">
        <v>593.99</v>
      </c>
      <c r="K143" s="38">
        <f t="shared" si="3"/>
        <v>19381.51</v>
      </c>
    </row>
    <row r="144" ht="28" customHeight="1" spans="1:11">
      <c r="A144" s="35" t="s">
        <v>483</v>
      </c>
      <c r="B144" s="37"/>
      <c r="C144" s="37"/>
      <c r="D144" s="37"/>
      <c r="E144" s="37"/>
      <c r="F144" s="39"/>
      <c r="G144" s="36" t="s">
        <v>484</v>
      </c>
      <c r="H144" s="37" t="s">
        <v>485</v>
      </c>
      <c r="I144" s="39">
        <v>533.73</v>
      </c>
      <c r="J144" s="39">
        <v>-12</v>
      </c>
      <c r="K144" s="38">
        <f t="shared" si="3"/>
        <v>521.73</v>
      </c>
    </row>
    <row r="145" ht="28" customHeight="1" spans="1:11">
      <c r="A145" s="35" t="s">
        <v>486</v>
      </c>
      <c r="B145" s="37"/>
      <c r="C145" s="37"/>
      <c r="D145" s="37"/>
      <c r="E145" s="37"/>
      <c r="F145" s="39"/>
      <c r="G145" s="36" t="s">
        <v>487</v>
      </c>
      <c r="H145" s="37" t="s">
        <v>488</v>
      </c>
      <c r="I145" s="39">
        <v>1898.51</v>
      </c>
      <c r="J145" s="39">
        <v>1994.54</v>
      </c>
      <c r="K145" s="38">
        <f t="shared" si="3"/>
        <v>3893.05</v>
      </c>
    </row>
    <row r="146" ht="28" customHeight="1" spans="1:11">
      <c r="A146" s="35" t="s">
        <v>489</v>
      </c>
      <c r="B146" s="37"/>
      <c r="C146" s="37"/>
      <c r="D146" s="37"/>
      <c r="E146" s="37"/>
      <c r="F146" s="39"/>
      <c r="G146" s="36" t="s">
        <v>490</v>
      </c>
      <c r="H146" s="37" t="s">
        <v>491</v>
      </c>
      <c r="I146" s="39">
        <v>667</v>
      </c>
      <c r="J146" s="39">
        <v>0</v>
      </c>
      <c r="K146" s="38">
        <f t="shared" si="3"/>
        <v>667</v>
      </c>
    </row>
    <row r="147" ht="28" customHeight="1" spans="1:11">
      <c r="A147" s="35" t="s">
        <v>492</v>
      </c>
      <c r="B147" s="37"/>
      <c r="C147" s="37"/>
      <c r="D147" s="37"/>
      <c r="E147" s="37"/>
      <c r="F147" s="39"/>
      <c r="G147" s="36" t="s">
        <v>493</v>
      </c>
      <c r="H147" s="37" t="s">
        <v>494</v>
      </c>
      <c r="I147" s="39">
        <v>9688.98</v>
      </c>
      <c r="J147" s="39">
        <v>-36.75</v>
      </c>
      <c r="K147" s="38">
        <f t="shared" si="3"/>
        <v>9652.23</v>
      </c>
    </row>
    <row r="148" s="27" customFormat="1" ht="28" customHeight="1" spans="1:11">
      <c r="A148" s="35" t="s">
        <v>495</v>
      </c>
      <c r="B148" s="37"/>
      <c r="C148" s="37"/>
      <c r="D148" s="37"/>
      <c r="E148" s="37"/>
      <c r="F148" s="39"/>
      <c r="G148" s="36" t="s">
        <v>496</v>
      </c>
      <c r="H148" s="37" t="s">
        <v>497</v>
      </c>
      <c r="I148" s="39">
        <v>0</v>
      </c>
      <c r="J148" s="39">
        <v>0</v>
      </c>
      <c r="K148" s="38">
        <f t="shared" si="3"/>
        <v>0</v>
      </c>
    </row>
    <row r="149" ht="28" customHeight="1" spans="1:11">
      <c r="A149" s="35" t="s">
        <v>498</v>
      </c>
      <c r="B149" s="37"/>
      <c r="C149" s="37"/>
      <c r="D149" s="37"/>
      <c r="E149" s="37"/>
      <c r="F149" s="39"/>
      <c r="G149" s="36" t="s">
        <v>499</v>
      </c>
      <c r="H149" s="37" t="s">
        <v>500</v>
      </c>
      <c r="I149" s="39">
        <v>0</v>
      </c>
      <c r="J149" s="39">
        <v>0</v>
      </c>
      <c r="K149" s="38">
        <f t="shared" si="3"/>
        <v>0</v>
      </c>
    </row>
    <row r="150" ht="28" customHeight="1" spans="1:11">
      <c r="A150" s="35" t="s">
        <v>501</v>
      </c>
      <c r="B150" s="37"/>
      <c r="C150" s="37"/>
      <c r="D150" s="37"/>
      <c r="E150" s="37"/>
      <c r="F150" s="39"/>
      <c r="G150" s="36" t="s">
        <v>502</v>
      </c>
      <c r="H150" s="37" t="s">
        <v>503</v>
      </c>
      <c r="I150" s="39">
        <v>345.29</v>
      </c>
      <c r="J150" s="39">
        <v>36.75</v>
      </c>
      <c r="K150" s="38">
        <f t="shared" si="3"/>
        <v>382.04</v>
      </c>
    </row>
    <row r="151" ht="28" customHeight="1" spans="1:11">
      <c r="A151" s="35" t="s">
        <v>504</v>
      </c>
      <c r="B151" s="37"/>
      <c r="C151" s="37"/>
      <c r="D151" s="37"/>
      <c r="E151" s="37"/>
      <c r="F151" s="39"/>
      <c r="G151" s="36" t="s">
        <v>505</v>
      </c>
      <c r="H151" s="37" t="s">
        <v>506</v>
      </c>
      <c r="I151" s="38">
        <v>11240.22</v>
      </c>
      <c r="J151" s="38">
        <f>SUM(J152:J157)</f>
        <v>2255.66</v>
      </c>
      <c r="K151" s="38">
        <f t="shared" si="3"/>
        <v>13495.88</v>
      </c>
    </row>
    <row r="152" ht="28" customHeight="1" spans="1:11">
      <c r="A152" s="35" t="s">
        <v>507</v>
      </c>
      <c r="B152" s="37"/>
      <c r="C152" s="37"/>
      <c r="D152" s="37"/>
      <c r="E152" s="37"/>
      <c r="F152" s="39"/>
      <c r="G152" s="36" t="s">
        <v>508</v>
      </c>
      <c r="H152" s="37" t="s">
        <v>509</v>
      </c>
      <c r="I152" s="39">
        <v>11201.22</v>
      </c>
      <c r="J152" s="39">
        <v>2255.66</v>
      </c>
      <c r="K152" s="38">
        <f t="shared" si="3"/>
        <v>13456.88</v>
      </c>
    </row>
    <row r="153" ht="28" customHeight="1" spans="1:11">
      <c r="A153" s="35" t="s">
        <v>510</v>
      </c>
      <c r="B153" s="37"/>
      <c r="C153" s="37"/>
      <c r="D153" s="37"/>
      <c r="E153" s="37"/>
      <c r="F153" s="39"/>
      <c r="G153" s="36" t="s">
        <v>511</v>
      </c>
      <c r="H153" s="37" t="s">
        <v>512</v>
      </c>
      <c r="I153" s="39">
        <v>0</v>
      </c>
      <c r="J153" s="39">
        <v>0</v>
      </c>
      <c r="K153" s="38">
        <f t="shared" si="3"/>
        <v>0</v>
      </c>
    </row>
    <row r="154" ht="28" customHeight="1" spans="1:11">
      <c r="A154" s="35" t="s">
        <v>513</v>
      </c>
      <c r="B154" s="37"/>
      <c r="C154" s="37"/>
      <c r="D154" s="37"/>
      <c r="E154" s="37"/>
      <c r="F154" s="39"/>
      <c r="G154" s="36" t="s">
        <v>514</v>
      </c>
      <c r="H154" s="37" t="s">
        <v>515</v>
      </c>
      <c r="I154" s="39">
        <v>0</v>
      </c>
      <c r="J154" s="39">
        <v>0</v>
      </c>
      <c r="K154" s="38">
        <f t="shared" si="3"/>
        <v>0</v>
      </c>
    </row>
    <row r="155" s="27" customFormat="1" ht="28" customHeight="1" spans="1:11">
      <c r="A155" s="35" t="s">
        <v>516</v>
      </c>
      <c r="B155" s="37"/>
      <c r="C155" s="37"/>
      <c r="D155" s="37"/>
      <c r="E155" s="37"/>
      <c r="F155" s="39"/>
      <c r="G155" s="36" t="s">
        <v>517</v>
      </c>
      <c r="H155" s="37" t="s">
        <v>518</v>
      </c>
      <c r="I155" s="39">
        <v>0</v>
      </c>
      <c r="J155" s="39">
        <v>0</v>
      </c>
      <c r="K155" s="38">
        <f t="shared" si="3"/>
        <v>0</v>
      </c>
    </row>
    <row r="156" ht="28" customHeight="1" spans="1:11">
      <c r="A156" s="35" t="s">
        <v>519</v>
      </c>
      <c r="B156" s="37"/>
      <c r="C156" s="37"/>
      <c r="D156" s="37"/>
      <c r="E156" s="37"/>
      <c r="F156" s="39"/>
      <c r="G156" s="36" t="s">
        <v>520</v>
      </c>
      <c r="H156" s="37" t="s">
        <v>521</v>
      </c>
      <c r="I156" s="39">
        <v>0</v>
      </c>
      <c r="J156" s="39">
        <v>0</v>
      </c>
      <c r="K156" s="38">
        <f t="shared" si="3"/>
        <v>0</v>
      </c>
    </row>
    <row r="157" ht="28" customHeight="1" spans="1:11">
      <c r="A157" s="35" t="s">
        <v>522</v>
      </c>
      <c r="B157" s="37"/>
      <c r="C157" s="37"/>
      <c r="D157" s="37"/>
      <c r="E157" s="37"/>
      <c r="F157" s="39"/>
      <c r="G157" s="36" t="s">
        <v>523</v>
      </c>
      <c r="H157" s="37" t="s">
        <v>524</v>
      </c>
      <c r="I157" s="39">
        <v>39</v>
      </c>
      <c r="J157" s="39">
        <v>0</v>
      </c>
      <c r="K157" s="38">
        <f t="shared" si="3"/>
        <v>39</v>
      </c>
    </row>
    <row r="158" ht="28" customHeight="1" spans="1:11">
      <c r="A158" s="35" t="s">
        <v>525</v>
      </c>
      <c r="B158" s="37"/>
      <c r="C158" s="37"/>
      <c r="D158" s="37"/>
      <c r="E158" s="37"/>
      <c r="F158" s="39"/>
      <c r="G158" s="36" t="s">
        <v>526</v>
      </c>
      <c r="H158" s="37" t="s">
        <v>527</v>
      </c>
      <c r="I158" s="38">
        <v>1069.52</v>
      </c>
      <c r="J158" s="38">
        <f>SUM(J159:J165)</f>
        <v>1.5</v>
      </c>
      <c r="K158" s="38">
        <f t="shared" si="3"/>
        <v>1071.02</v>
      </c>
    </row>
    <row r="159" ht="28" customHeight="1" spans="1:11">
      <c r="A159" s="35" t="s">
        <v>528</v>
      </c>
      <c r="B159" s="37"/>
      <c r="C159" s="37"/>
      <c r="D159" s="37"/>
      <c r="E159" s="37"/>
      <c r="F159" s="39"/>
      <c r="G159" s="36" t="s">
        <v>529</v>
      </c>
      <c r="H159" s="37" t="s">
        <v>530</v>
      </c>
      <c r="I159" s="39">
        <v>0</v>
      </c>
      <c r="J159" s="39">
        <v>0</v>
      </c>
      <c r="K159" s="38">
        <f t="shared" si="3"/>
        <v>0</v>
      </c>
    </row>
    <row r="160" ht="28" customHeight="1" spans="1:11">
      <c r="A160" s="35" t="s">
        <v>531</v>
      </c>
      <c r="B160" s="37"/>
      <c r="C160" s="37"/>
      <c r="D160" s="37"/>
      <c r="E160" s="37"/>
      <c r="F160" s="39"/>
      <c r="G160" s="36" t="s">
        <v>532</v>
      </c>
      <c r="H160" s="37" t="s">
        <v>533</v>
      </c>
      <c r="I160" s="39">
        <v>76.91</v>
      </c>
      <c r="J160" s="39">
        <v>1.5</v>
      </c>
      <c r="K160" s="38">
        <f t="shared" si="3"/>
        <v>78.41</v>
      </c>
    </row>
    <row r="161" ht="28" customHeight="1" spans="1:11">
      <c r="A161" s="35" t="s">
        <v>534</v>
      </c>
      <c r="B161" s="37"/>
      <c r="C161" s="37"/>
      <c r="D161" s="37"/>
      <c r="E161" s="37"/>
      <c r="F161" s="39"/>
      <c r="G161" s="36" t="s">
        <v>535</v>
      </c>
      <c r="H161" s="37" t="s">
        <v>536</v>
      </c>
      <c r="I161" s="39">
        <v>0</v>
      </c>
      <c r="J161" s="39">
        <v>0</v>
      </c>
      <c r="K161" s="38">
        <f t="shared" si="3"/>
        <v>0</v>
      </c>
    </row>
    <row r="162" ht="28" customHeight="1" spans="1:11">
      <c r="A162" s="35" t="s">
        <v>537</v>
      </c>
      <c r="B162" s="37"/>
      <c r="C162" s="37"/>
      <c r="D162" s="37"/>
      <c r="E162" s="37"/>
      <c r="F162" s="39"/>
      <c r="G162" s="36" t="s">
        <v>538</v>
      </c>
      <c r="H162" s="37" t="s">
        <v>539</v>
      </c>
      <c r="I162" s="39">
        <v>0</v>
      </c>
      <c r="J162" s="39">
        <v>0</v>
      </c>
      <c r="K162" s="38">
        <f t="shared" si="3"/>
        <v>0</v>
      </c>
    </row>
    <row r="163" s="27" customFormat="1" ht="28" customHeight="1" spans="1:11">
      <c r="A163" s="35" t="s">
        <v>540</v>
      </c>
      <c r="B163" s="37"/>
      <c r="C163" s="37"/>
      <c r="D163" s="37"/>
      <c r="E163" s="37"/>
      <c r="F163" s="39"/>
      <c r="G163" s="36" t="s">
        <v>541</v>
      </c>
      <c r="H163" s="37" t="s">
        <v>542</v>
      </c>
      <c r="I163" s="39">
        <v>992.61</v>
      </c>
      <c r="J163" s="39">
        <v>0</v>
      </c>
      <c r="K163" s="38">
        <f t="shared" si="3"/>
        <v>992.61</v>
      </c>
    </row>
    <row r="164" ht="28" customHeight="1" spans="1:11">
      <c r="A164" s="35" t="s">
        <v>543</v>
      </c>
      <c r="B164" s="37"/>
      <c r="C164" s="37"/>
      <c r="D164" s="37"/>
      <c r="E164" s="37"/>
      <c r="F164" s="39"/>
      <c r="G164" s="36" t="s">
        <v>544</v>
      </c>
      <c r="H164" s="37" t="s">
        <v>545</v>
      </c>
      <c r="I164" s="39">
        <v>0</v>
      </c>
      <c r="J164" s="39">
        <v>0</v>
      </c>
      <c r="K164" s="38">
        <f t="shared" si="3"/>
        <v>0</v>
      </c>
    </row>
    <row r="165" ht="28" customHeight="1" spans="1:11">
      <c r="A165" s="35" t="s">
        <v>546</v>
      </c>
      <c r="B165" s="37"/>
      <c r="C165" s="37"/>
      <c r="D165" s="37"/>
      <c r="E165" s="37"/>
      <c r="F165" s="39"/>
      <c r="G165" s="36" t="s">
        <v>547</v>
      </c>
      <c r="H165" s="37" t="s">
        <v>548</v>
      </c>
      <c r="I165" s="39">
        <v>0</v>
      </c>
      <c r="J165" s="39">
        <v>0</v>
      </c>
      <c r="K165" s="38">
        <f t="shared" si="3"/>
        <v>0</v>
      </c>
    </row>
    <row r="166" ht="28" customHeight="1" spans="1:11">
      <c r="A166" s="35" t="s">
        <v>549</v>
      </c>
      <c r="B166" s="37"/>
      <c r="C166" s="37"/>
      <c r="D166" s="37"/>
      <c r="E166" s="37"/>
      <c r="F166" s="39"/>
      <c r="G166" s="36" t="s">
        <v>550</v>
      </c>
      <c r="H166" s="37" t="s">
        <v>551</v>
      </c>
      <c r="I166" s="38">
        <v>427.65</v>
      </c>
      <c r="J166" s="38">
        <f>SUM(J167:J169)</f>
        <v>0</v>
      </c>
      <c r="K166" s="38">
        <f t="shared" si="3"/>
        <v>427.65</v>
      </c>
    </row>
    <row r="167" s="27" customFormat="1" ht="28" customHeight="1" spans="1:11">
      <c r="A167" s="35" t="s">
        <v>552</v>
      </c>
      <c r="B167" s="37"/>
      <c r="C167" s="37"/>
      <c r="D167" s="37"/>
      <c r="E167" s="37"/>
      <c r="F167" s="39"/>
      <c r="G167" s="36" t="s">
        <v>553</v>
      </c>
      <c r="H167" s="37" t="s">
        <v>554</v>
      </c>
      <c r="I167" s="39">
        <v>157.39</v>
      </c>
      <c r="J167" s="39">
        <v>0</v>
      </c>
      <c r="K167" s="38">
        <f t="shared" si="3"/>
        <v>157.39</v>
      </c>
    </row>
    <row r="168" ht="28" customHeight="1" spans="1:11">
      <c r="A168" s="35" t="s">
        <v>555</v>
      </c>
      <c r="B168" s="37"/>
      <c r="C168" s="37"/>
      <c r="D168" s="37"/>
      <c r="E168" s="37"/>
      <c r="F168" s="39"/>
      <c r="G168" s="36" t="s">
        <v>556</v>
      </c>
      <c r="H168" s="37" t="s">
        <v>557</v>
      </c>
      <c r="I168" s="39">
        <v>0</v>
      </c>
      <c r="J168" s="39">
        <v>0</v>
      </c>
      <c r="K168" s="38">
        <f t="shared" si="3"/>
        <v>0</v>
      </c>
    </row>
    <row r="169" ht="28" customHeight="1" spans="1:11">
      <c r="A169" s="35" t="s">
        <v>558</v>
      </c>
      <c r="B169" s="37"/>
      <c r="C169" s="37"/>
      <c r="D169" s="37"/>
      <c r="E169" s="37"/>
      <c r="F169" s="39"/>
      <c r="G169" s="36" t="s">
        <v>559</v>
      </c>
      <c r="H169" s="37" t="s">
        <v>560</v>
      </c>
      <c r="I169" s="39">
        <v>270.26</v>
      </c>
      <c r="J169" s="39">
        <v>0</v>
      </c>
      <c r="K169" s="38">
        <f t="shared" si="3"/>
        <v>270.26</v>
      </c>
    </row>
    <row r="170" ht="28" customHeight="1" spans="1:11">
      <c r="A170" s="35" t="s">
        <v>561</v>
      </c>
      <c r="B170" s="37"/>
      <c r="C170" s="37"/>
      <c r="D170" s="37"/>
      <c r="E170" s="37"/>
      <c r="F170" s="39"/>
      <c r="G170" s="36" t="s">
        <v>562</v>
      </c>
      <c r="H170" s="37" t="s">
        <v>563</v>
      </c>
      <c r="I170" s="38">
        <v>0</v>
      </c>
      <c r="J170" s="38">
        <f>SUM(J171:J175)</f>
        <v>0</v>
      </c>
      <c r="K170" s="38">
        <f t="shared" si="3"/>
        <v>0</v>
      </c>
    </row>
    <row r="171" ht="28" customHeight="1" spans="1:11">
      <c r="A171" s="35" t="s">
        <v>564</v>
      </c>
      <c r="B171" s="37"/>
      <c r="C171" s="37"/>
      <c r="D171" s="37"/>
      <c r="E171" s="37"/>
      <c r="F171" s="39"/>
      <c r="G171" s="36" t="s">
        <v>565</v>
      </c>
      <c r="H171" s="37" t="s">
        <v>566</v>
      </c>
      <c r="I171" s="39">
        <v>0</v>
      </c>
      <c r="J171" s="39">
        <v>0</v>
      </c>
      <c r="K171" s="38">
        <f t="shared" si="3"/>
        <v>0</v>
      </c>
    </row>
    <row r="172" ht="28" customHeight="1" spans="1:11">
      <c r="A172" s="35" t="s">
        <v>567</v>
      </c>
      <c r="B172" s="37"/>
      <c r="C172" s="37"/>
      <c r="D172" s="37"/>
      <c r="E172" s="37"/>
      <c r="F172" s="39"/>
      <c r="G172" s="36" t="s">
        <v>568</v>
      </c>
      <c r="H172" s="37" t="s">
        <v>569</v>
      </c>
      <c r="I172" s="39">
        <v>0</v>
      </c>
      <c r="J172" s="39">
        <v>0</v>
      </c>
      <c r="K172" s="38">
        <f t="shared" si="3"/>
        <v>0</v>
      </c>
    </row>
    <row r="173" s="27" customFormat="1" ht="28" customHeight="1" spans="1:11">
      <c r="A173" s="35" t="s">
        <v>570</v>
      </c>
      <c r="B173" s="37"/>
      <c r="C173" s="37"/>
      <c r="D173" s="37"/>
      <c r="E173" s="37"/>
      <c r="F173" s="39"/>
      <c r="G173" s="36" t="s">
        <v>571</v>
      </c>
      <c r="H173" s="37" t="s">
        <v>572</v>
      </c>
      <c r="I173" s="39">
        <v>0</v>
      </c>
      <c r="J173" s="39">
        <v>0</v>
      </c>
      <c r="K173" s="38">
        <f t="shared" si="3"/>
        <v>0</v>
      </c>
    </row>
    <row r="174" ht="28" customHeight="1" spans="1:11">
      <c r="A174" s="35" t="s">
        <v>573</v>
      </c>
      <c r="B174" s="37"/>
      <c r="C174" s="37"/>
      <c r="D174" s="37"/>
      <c r="E174" s="37"/>
      <c r="F174" s="39"/>
      <c r="G174" s="36" t="s">
        <v>574</v>
      </c>
      <c r="H174" s="37" t="s">
        <v>575</v>
      </c>
      <c r="I174" s="39">
        <v>0</v>
      </c>
      <c r="J174" s="39">
        <v>0</v>
      </c>
      <c r="K174" s="38">
        <f t="shared" si="3"/>
        <v>0</v>
      </c>
    </row>
    <row r="175" ht="28" customHeight="1" spans="1:11">
      <c r="A175" s="35" t="s">
        <v>576</v>
      </c>
      <c r="B175" s="37"/>
      <c r="C175" s="37"/>
      <c r="D175" s="37"/>
      <c r="E175" s="37"/>
      <c r="F175" s="39"/>
      <c r="G175" s="36" t="s">
        <v>577</v>
      </c>
      <c r="H175" s="37" t="s">
        <v>578</v>
      </c>
      <c r="I175" s="39">
        <v>0</v>
      </c>
      <c r="J175" s="39">
        <v>0</v>
      </c>
      <c r="K175" s="38">
        <f t="shared" si="3"/>
        <v>0</v>
      </c>
    </row>
    <row r="176" ht="28" customHeight="1" spans="1:11">
      <c r="A176" s="35" t="s">
        <v>579</v>
      </c>
      <c r="B176" s="37"/>
      <c r="C176" s="37"/>
      <c r="D176" s="37"/>
      <c r="E176" s="37"/>
      <c r="F176" s="39"/>
      <c r="G176" s="36" t="s">
        <v>580</v>
      </c>
      <c r="H176" s="37" t="s">
        <v>581</v>
      </c>
      <c r="I176" s="38">
        <v>2758.02</v>
      </c>
      <c r="J176" s="38">
        <f>SUM(J177:J179)</f>
        <v>-30.69</v>
      </c>
      <c r="K176" s="38">
        <f t="shared" si="3"/>
        <v>2727.33</v>
      </c>
    </row>
    <row r="177" s="27" customFormat="1" ht="28" customHeight="1" spans="1:11">
      <c r="A177" s="35" t="s">
        <v>582</v>
      </c>
      <c r="B177" s="37"/>
      <c r="C177" s="37"/>
      <c r="D177" s="37"/>
      <c r="E177" s="37"/>
      <c r="F177" s="39"/>
      <c r="G177" s="36" t="s">
        <v>583</v>
      </c>
      <c r="H177" s="37" t="s">
        <v>584</v>
      </c>
      <c r="I177" s="39">
        <v>2433.3</v>
      </c>
      <c r="J177" s="39">
        <v>90</v>
      </c>
      <c r="K177" s="38">
        <f t="shared" si="3"/>
        <v>2523.3</v>
      </c>
    </row>
    <row r="178" ht="28" customHeight="1" spans="1:11">
      <c r="A178" s="35" t="s">
        <v>585</v>
      </c>
      <c r="B178" s="37"/>
      <c r="C178" s="37"/>
      <c r="D178" s="37"/>
      <c r="E178" s="37"/>
      <c r="F178" s="39"/>
      <c r="G178" s="36" t="s">
        <v>586</v>
      </c>
      <c r="H178" s="37" t="s">
        <v>587</v>
      </c>
      <c r="I178" s="39">
        <v>205.79</v>
      </c>
      <c r="J178" s="39">
        <v>-62.8</v>
      </c>
      <c r="K178" s="38">
        <f t="shared" si="3"/>
        <v>142.99</v>
      </c>
    </row>
    <row r="179" ht="28" customHeight="1" spans="1:11">
      <c r="A179" s="35" t="s">
        <v>588</v>
      </c>
      <c r="B179" s="37"/>
      <c r="C179" s="37"/>
      <c r="D179" s="37"/>
      <c r="E179" s="37"/>
      <c r="F179" s="39"/>
      <c r="G179" s="36" t="s">
        <v>589</v>
      </c>
      <c r="H179" s="37" t="s">
        <v>590</v>
      </c>
      <c r="I179" s="39">
        <v>118.93</v>
      </c>
      <c r="J179" s="39">
        <v>-57.89</v>
      </c>
      <c r="K179" s="38">
        <f t="shared" si="3"/>
        <v>61.04</v>
      </c>
    </row>
    <row r="180" ht="28" customHeight="1" spans="1:11">
      <c r="A180" s="35" t="s">
        <v>591</v>
      </c>
      <c r="B180" s="37"/>
      <c r="C180" s="37"/>
      <c r="D180" s="37"/>
      <c r="E180" s="37"/>
      <c r="F180" s="39"/>
      <c r="G180" s="36" t="s">
        <v>592</v>
      </c>
      <c r="H180" s="37" t="s">
        <v>593</v>
      </c>
      <c r="I180" s="38">
        <v>17798.02</v>
      </c>
      <c r="J180" s="38">
        <f>SUM(J181:J183)</f>
        <v>220</v>
      </c>
      <c r="K180" s="38">
        <f t="shared" si="3"/>
        <v>18018.02</v>
      </c>
    </row>
    <row r="181" s="27" customFormat="1" ht="28" customHeight="1" spans="1:11">
      <c r="A181" s="35" t="s">
        <v>594</v>
      </c>
      <c r="B181" s="37"/>
      <c r="C181" s="37"/>
      <c r="D181" s="37"/>
      <c r="E181" s="37"/>
      <c r="F181" s="39"/>
      <c r="G181" s="36" t="s">
        <v>595</v>
      </c>
      <c r="H181" s="37" t="s">
        <v>596</v>
      </c>
      <c r="I181" s="39">
        <v>1144.95</v>
      </c>
      <c r="J181" s="39">
        <v>220</v>
      </c>
      <c r="K181" s="38">
        <f t="shared" si="3"/>
        <v>1364.95</v>
      </c>
    </row>
    <row r="182" ht="28" customHeight="1" spans="1:11">
      <c r="A182" s="35" t="s">
        <v>597</v>
      </c>
      <c r="B182" s="37"/>
      <c r="C182" s="37"/>
      <c r="D182" s="37"/>
      <c r="E182" s="37"/>
      <c r="F182" s="39"/>
      <c r="G182" s="36" t="s">
        <v>598</v>
      </c>
      <c r="H182" s="37" t="s">
        <v>599</v>
      </c>
      <c r="I182" s="39">
        <v>16653.07</v>
      </c>
      <c r="J182" s="39">
        <v>0</v>
      </c>
      <c r="K182" s="38">
        <f t="shared" si="3"/>
        <v>16653.07</v>
      </c>
    </row>
    <row r="183" ht="28" customHeight="1" spans="1:11">
      <c r="A183" s="35" t="s">
        <v>600</v>
      </c>
      <c r="B183" s="37"/>
      <c r="C183" s="37"/>
      <c r="D183" s="37"/>
      <c r="E183" s="37"/>
      <c r="F183" s="39"/>
      <c r="G183" s="36" t="s">
        <v>601</v>
      </c>
      <c r="H183" s="37" t="s">
        <v>602</v>
      </c>
      <c r="I183" s="39">
        <v>0</v>
      </c>
      <c r="J183" s="39">
        <v>0</v>
      </c>
      <c r="K183" s="38">
        <f t="shared" si="3"/>
        <v>0</v>
      </c>
    </row>
    <row r="184" ht="28" customHeight="1" spans="1:11">
      <c r="A184" s="35" t="s">
        <v>603</v>
      </c>
      <c r="B184" s="37"/>
      <c r="C184" s="37"/>
      <c r="D184" s="37"/>
      <c r="E184" s="37"/>
      <c r="F184" s="39"/>
      <c r="G184" s="36" t="s">
        <v>604</v>
      </c>
      <c r="H184" s="37" t="s">
        <v>605</v>
      </c>
      <c r="I184" s="38">
        <v>70</v>
      </c>
      <c r="J184" s="38">
        <f>SUM(J185:J188)</f>
        <v>45.1</v>
      </c>
      <c r="K184" s="38">
        <f t="shared" si="3"/>
        <v>115.1</v>
      </c>
    </row>
    <row r="185" ht="28" customHeight="1" spans="1:11">
      <c r="A185" s="35" t="s">
        <v>606</v>
      </c>
      <c r="B185" s="37"/>
      <c r="C185" s="37"/>
      <c r="D185" s="37"/>
      <c r="E185" s="37"/>
      <c r="F185" s="39"/>
      <c r="G185" s="36" t="s">
        <v>607</v>
      </c>
      <c r="H185" s="37" t="s">
        <v>608</v>
      </c>
      <c r="I185" s="39">
        <v>5</v>
      </c>
      <c r="J185" s="39">
        <v>0</v>
      </c>
      <c r="K185" s="38">
        <f t="shared" si="3"/>
        <v>5</v>
      </c>
    </row>
    <row r="186" s="27" customFormat="1" ht="28" customHeight="1" spans="1:11">
      <c r="A186" s="35" t="s">
        <v>609</v>
      </c>
      <c r="B186" s="37"/>
      <c r="C186" s="37"/>
      <c r="D186" s="37"/>
      <c r="E186" s="37"/>
      <c r="F186" s="39"/>
      <c r="G186" s="36" t="s">
        <v>610</v>
      </c>
      <c r="H186" s="37" t="s">
        <v>611</v>
      </c>
      <c r="I186" s="39">
        <v>0</v>
      </c>
      <c r="J186" s="39">
        <v>0</v>
      </c>
      <c r="K186" s="38">
        <f t="shared" si="3"/>
        <v>0</v>
      </c>
    </row>
    <row r="187" ht="28" customHeight="1" spans="1:11">
      <c r="A187" s="35" t="s">
        <v>612</v>
      </c>
      <c r="B187" s="37"/>
      <c r="C187" s="37"/>
      <c r="D187" s="37"/>
      <c r="E187" s="37"/>
      <c r="F187" s="39"/>
      <c r="G187" s="36" t="s">
        <v>613</v>
      </c>
      <c r="H187" s="37" t="s">
        <v>614</v>
      </c>
      <c r="I187" s="39">
        <v>65</v>
      </c>
      <c r="J187" s="39">
        <v>45.1</v>
      </c>
      <c r="K187" s="38">
        <f t="shared" si="3"/>
        <v>110.1</v>
      </c>
    </row>
    <row r="188" ht="28" customHeight="1" spans="1:11">
      <c r="A188" s="35" t="s">
        <v>615</v>
      </c>
      <c r="B188" s="37"/>
      <c r="C188" s="37"/>
      <c r="D188" s="37"/>
      <c r="E188" s="37"/>
      <c r="F188" s="39"/>
      <c r="G188" s="36" t="s">
        <v>616</v>
      </c>
      <c r="H188" s="37" t="s">
        <v>617</v>
      </c>
      <c r="I188" s="39">
        <v>0</v>
      </c>
      <c r="J188" s="39">
        <v>0</v>
      </c>
      <c r="K188" s="38">
        <f t="shared" si="3"/>
        <v>0</v>
      </c>
    </row>
    <row r="189" ht="28" customHeight="1" spans="1:11">
      <c r="A189" s="35" t="s">
        <v>618</v>
      </c>
      <c r="B189" s="37"/>
      <c r="C189" s="37"/>
      <c r="D189" s="37"/>
      <c r="E189" s="37"/>
      <c r="F189" s="39"/>
      <c r="G189" s="36" t="s">
        <v>619</v>
      </c>
      <c r="H189" s="37" t="s">
        <v>620</v>
      </c>
      <c r="I189" s="38">
        <v>18004.62</v>
      </c>
      <c r="J189" s="38">
        <f>SUM(J190:J196)</f>
        <v>-50</v>
      </c>
      <c r="K189" s="38">
        <f t="shared" si="3"/>
        <v>17954.62</v>
      </c>
    </row>
    <row r="190" ht="28" customHeight="1" spans="1:11">
      <c r="A190" s="35" t="s">
        <v>621</v>
      </c>
      <c r="B190" s="37"/>
      <c r="C190" s="37"/>
      <c r="D190" s="37"/>
      <c r="E190" s="37"/>
      <c r="F190" s="39"/>
      <c r="G190" s="36" t="s">
        <v>622</v>
      </c>
      <c r="H190" s="37" t="s">
        <v>623</v>
      </c>
      <c r="I190" s="39">
        <v>1343.04</v>
      </c>
      <c r="J190" s="39">
        <v>0</v>
      </c>
      <c r="K190" s="38">
        <f t="shared" si="3"/>
        <v>1343.04</v>
      </c>
    </row>
    <row r="191" ht="28" customHeight="1" spans="1:11">
      <c r="A191" s="35" t="s">
        <v>624</v>
      </c>
      <c r="B191" s="37"/>
      <c r="C191" s="37"/>
      <c r="D191" s="37"/>
      <c r="E191" s="37"/>
      <c r="F191" s="39"/>
      <c r="G191" s="36" t="s">
        <v>625</v>
      </c>
      <c r="H191" s="37" t="s">
        <v>626</v>
      </c>
      <c r="I191" s="39">
        <v>2117.57</v>
      </c>
      <c r="J191" s="39">
        <v>-50</v>
      </c>
      <c r="K191" s="38">
        <f t="shared" si="3"/>
        <v>2067.57</v>
      </c>
    </row>
    <row r="192" ht="28" customHeight="1" spans="1:11">
      <c r="A192" s="35" t="s">
        <v>627</v>
      </c>
      <c r="B192" s="37"/>
      <c r="C192" s="37"/>
      <c r="D192" s="37"/>
      <c r="E192" s="37"/>
      <c r="F192" s="39"/>
      <c r="G192" s="36" t="s">
        <v>628</v>
      </c>
      <c r="H192" s="37" t="s">
        <v>629</v>
      </c>
      <c r="I192" s="39">
        <v>0</v>
      </c>
      <c r="J192" s="39">
        <v>0</v>
      </c>
      <c r="K192" s="38">
        <f t="shared" si="3"/>
        <v>0</v>
      </c>
    </row>
    <row r="193" ht="28" customHeight="1" spans="1:11">
      <c r="A193" s="35" t="s">
        <v>630</v>
      </c>
      <c r="B193" s="37"/>
      <c r="C193" s="37"/>
      <c r="D193" s="37"/>
      <c r="E193" s="37"/>
      <c r="F193" s="39"/>
      <c r="G193" s="36" t="s">
        <v>631</v>
      </c>
      <c r="H193" s="37" t="s">
        <v>632</v>
      </c>
      <c r="I193" s="39">
        <v>0</v>
      </c>
      <c r="J193" s="39">
        <v>0</v>
      </c>
      <c r="K193" s="38">
        <f t="shared" si="3"/>
        <v>0</v>
      </c>
    </row>
    <row r="194" ht="28" customHeight="1" spans="1:11">
      <c r="A194" s="35" t="s">
        <v>633</v>
      </c>
      <c r="B194" s="37"/>
      <c r="C194" s="37"/>
      <c r="D194" s="37"/>
      <c r="E194" s="37"/>
      <c r="F194" s="39"/>
      <c r="G194" s="36" t="s">
        <v>634</v>
      </c>
      <c r="H194" s="37" t="s">
        <v>635</v>
      </c>
      <c r="I194" s="39">
        <v>0</v>
      </c>
      <c r="J194" s="39">
        <v>0</v>
      </c>
      <c r="K194" s="38">
        <f t="shared" si="3"/>
        <v>0</v>
      </c>
    </row>
    <row r="195" s="27" customFormat="1" ht="28" customHeight="1" spans="1:11">
      <c r="A195" s="35" t="s">
        <v>636</v>
      </c>
      <c r="B195" s="37"/>
      <c r="C195" s="37"/>
      <c r="D195" s="37"/>
      <c r="E195" s="37"/>
      <c r="F195" s="39"/>
      <c r="G195" s="36" t="s">
        <v>637</v>
      </c>
      <c r="H195" s="37" t="s">
        <v>638</v>
      </c>
      <c r="I195" s="39">
        <v>14544.01</v>
      </c>
      <c r="J195" s="39">
        <v>0</v>
      </c>
      <c r="K195" s="38">
        <f t="shared" si="3"/>
        <v>14544.01</v>
      </c>
    </row>
    <row r="196" ht="28" customHeight="1" spans="1:11">
      <c r="A196" s="35" t="s">
        <v>639</v>
      </c>
      <c r="B196" s="37"/>
      <c r="C196" s="37"/>
      <c r="D196" s="37"/>
      <c r="E196" s="37"/>
      <c r="F196" s="39"/>
      <c r="G196" s="36" t="s">
        <v>640</v>
      </c>
      <c r="H196" s="37" t="s">
        <v>641</v>
      </c>
      <c r="I196" s="39">
        <v>0</v>
      </c>
      <c r="J196" s="39">
        <v>0</v>
      </c>
      <c r="K196" s="38">
        <f t="shared" si="3"/>
        <v>0</v>
      </c>
    </row>
    <row r="197" ht="28" customHeight="1" spans="1:11">
      <c r="A197" s="35" t="s">
        <v>642</v>
      </c>
      <c r="B197" s="37"/>
      <c r="C197" s="37"/>
      <c r="D197" s="37"/>
      <c r="E197" s="37"/>
      <c r="F197" s="39"/>
      <c r="G197" s="36" t="s">
        <v>643</v>
      </c>
      <c r="H197" s="37" t="s">
        <v>644</v>
      </c>
      <c r="I197" s="39">
        <v>5000</v>
      </c>
      <c r="J197" s="39">
        <v>0</v>
      </c>
      <c r="K197" s="38">
        <f t="shared" si="3"/>
        <v>5000</v>
      </c>
    </row>
    <row r="198" s="27" customFormat="1" ht="28" customHeight="1" spans="1:11">
      <c r="A198" s="35" t="s">
        <v>645</v>
      </c>
      <c r="B198" s="37"/>
      <c r="C198" s="37"/>
      <c r="D198" s="42"/>
      <c r="E198" s="42"/>
      <c r="F198" s="39"/>
      <c r="G198" s="36" t="s">
        <v>646</v>
      </c>
      <c r="H198" s="37" t="s">
        <v>647</v>
      </c>
      <c r="I198" s="38">
        <v>14030</v>
      </c>
      <c r="J198" s="38">
        <f>SUM(J199:J200)</f>
        <v>1950</v>
      </c>
      <c r="K198" s="38">
        <f t="shared" si="3"/>
        <v>15980</v>
      </c>
    </row>
    <row r="199" ht="28" customHeight="1" spans="1:11">
      <c r="A199" s="35" t="s">
        <v>648</v>
      </c>
      <c r="B199" s="37"/>
      <c r="C199" s="37"/>
      <c r="D199" s="42"/>
      <c r="E199" s="42"/>
      <c r="F199" s="39"/>
      <c r="G199" s="36" t="s">
        <v>649</v>
      </c>
      <c r="H199" s="37" t="s">
        <v>650</v>
      </c>
      <c r="I199" s="39">
        <v>0</v>
      </c>
      <c r="J199" s="39">
        <v>0</v>
      </c>
      <c r="K199" s="38">
        <f t="shared" ref="K199:K218" si="4">I199+J199</f>
        <v>0</v>
      </c>
    </row>
    <row r="200" s="27" customFormat="1" ht="28" customHeight="1" spans="1:11">
      <c r="A200" s="35" t="s">
        <v>651</v>
      </c>
      <c r="B200" s="37"/>
      <c r="C200" s="37"/>
      <c r="D200" s="42"/>
      <c r="E200" s="42"/>
      <c r="F200" s="39"/>
      <c r="G200" s="36" t="s">
        <v>652</v>
      </c>
      <c r="H200" s="37" t="s">
        <v>653</v>
      </c>
      <c r="I200" s="39">
        <v>14030</v>
      </c>
      <c r="J200" s="39">
        <v>1950</v>
      </c>
      <c r="K200" s="38">
        <f t="shared" si="4"/>
        <v>15980</v>
      </c>
    </row>
    <row r="201" ht="28" customHeight="1" spans="1:11">
      <c r="A201" s="35" t="s">
        <v>654</v>
      </c>
      <c r="B201" s="37"/>
      <c r="C201" s="37"/>
      <c r="D201" s="42"/>
      <c r="E201" s="42"/>
      <c r="F201" s="39"/>
      <c r="G201" s="36" t="s">
        <v>655</v>
      </c>
      <c r="H201" s="37" t="s">
        <v>656</v>
      </c>
      <c r="I201" s="38">
        <v>2572.99</v>
      </c>
      <c r="J201" s="38">
        <f>SUM(J202)</f>
        <v>5.25</v>
      </c>
      <c r="K201" s="38">
        <f t="shared" si="4"/>
        <v>2578.24</v>
      </c>
    </row>
    <row r="202" s="27" customFormat="1" ht="28" customHeight="1" spans="1:11">
      <c r="A202" s="35" t="s">
        <v>657</v>
      </c>
      <c r="B202" s="37"/>
      <c r="C202" s="37"/>
      <c r="D202" s="37"/>
      <c r="E202" s="37"/>
      <c r="F202" s="39"/>
      <c r="G202" s="36" t="s">
        <v>658</v>
      </c>
      <c r="H202" s="37" t="s">
        <v>659</v>
      </c>
      <c r="I202" s="39">
        <v>2572.99</v>
      </c>
      <c r="J202" s="39">
        <v>5.25</v>
      </c>
      <c r="K202" s="38">
        <f t="shared" si="4"/>
        <v>2578.24</v>
      </c>
    </row>
    <row r="203" ht="28" customHeight="1" spans="1:11">
      <c r="A203" s="35" t="s">
        <v>660</v>
      </c>
      <c r="B203" s="37"/>
      <c r="C203" s="37"/>
      <c r="D203" s="57"/>
      <c r="E203" s="42"/>
      <c r="F203" s="39"/>
      <c r="G203" s="36" t="s">
        <v>661</v>
      </c>
      <c r="H203" s="37" t="s">
        <v>662</v>
      </c>
      <c r="I203" s="38">
        <v>10.31</v>
      </c>
      <c r="J203" s="38">
        <f>SUM(J204)</f>
        <v>0.01</v>
      </c>
      <c r="K203" s="38">
        <f t="shared" si="4"/>
        <v>10.32</v>
      </c>
    </row>
    <row r="204" ht="28" customHeight="1" spans="1:11">
      <c r="A204" s="35" t="s">
        <v>663</v>
      </c>
      <c r="B204" s="37"/>
      <c r="C204" s="37"/>
      <c r="D204" s="58"/>
      <c r="E204" s="42"/>
      <c r="F204" s="39"/>
      <c r="G204" s="36" t="s">
        <v>664</v>
      </c>
      <c r="H204" s="37" t="s">
        <v>665</v>
      </c>
      <c r="I204" s="39">
        <v>10.31</v>
      </c>
      <c r="J204" s="39">
        <v>0.01</v>
      </c>
      <c r="K204" s="38">
        <f t="shared" si="4"/>
        <v>10.32</v>
      </c>
    </row>
    <row r="205" ht="28" customHeight="1" spans="1:11">
      <c r="A205" s="35" t="s">
        <v>666</v>
      </c>
      <c r="B205" s="37"/>
      <c r="C205" s="37" t="s">
        <v>667</v>
      </c>
      <c r="D205" s="38">
        <v>87807</v>
      </c>
      <c r="E205" s="38">
        <f>E6+E27</f>
        <v>22459.2</v>
      </c>
      <c r="F205" s="39">
        <f t="shared" ref="F199:F268" si="5">D205+E205</f>
        <v>110266.2</v>
      </c>
      <c r="G205" s="37"/>
      <c r="H205" s="37" t="s">
        <v>668</v>
      </c>
      <c r="I205" s="38">
        <v>476601.46</v>
      </c>
      <c r="J205" s="38">
        <f>J6+J36+J42+J54+J65+J76+J83+J105+J119+J135+J142+J151+J158+J166+J170+J176+J180+J184+J189+J198+J201+J203+J197</f>
        <v>24293.66</v>
      </c>
      <c r="K205" s="38">
        <f t="shared" si="4"/>
        <v>500895.12</v>
      </c>
    </row>
    <row r="206" ht="28" customHeight="1" spans="1:11">
      <c r="A206" s="35" t="s">
        <v>14</v>
      </c>
      <c r="B206" s="36" t="s">
        <v>396</v>
      </c>
      <c r="C206" s="37" t="s">
        <v>669</v>
      </c>
      <c r="D206" s="38">
        <v>414766.46</v>
      </c>
      <c r="E206" s="38">
        <f>E207+E214+E253+E275+E276+E277+E278+E279+E280</f>
        <v>23527.46</v>
      </c>
      <c r="F206" s="39">
        <f t="shared" si="5"/>
        <v>438293.92</v>
      </c>
      <c r="G206" s="36" t="s">
        <v>670</v>
      </c>
      <c r="H206" s="37" t="s">
        <v>671</v>
      </c>
      <c r="I206" s="38">
        <v>22437.7</v>
      </c>
      <c r="J206" s="38">
        <f>SUM(J207:J216)</f>
        <v>19719</v>
      </c>
      <c r="K206" s="38">
        <f t="shared" si="4"/>
        <v>42156.7</v>
      </c>
    </row>
    <row r="207" ht="28" customHeight="1" spans="1:11">
      <c r="A207" s="35" t="s">
        <v>672</v>
      </c>
      <c r="B207" s="36" t="s">
        <v>673</v>
      </c>
      <c r="C207" s="37" t="s">
        <v>674</v>
      </c>
      <c r="D207" s="38">
        <v>8556</v>
      </c>
      <c r="E207" s="38">
        <f>SUM(E208:E213)</f>
        <v>0</v>
      </c>
      <c r="F207" s="39">
        <f t="shared" si="5"/>
        <v>8556</v>
      </c>
      <c r="G207" s="36" t="s">
        <v>675</v>
      </c>
      <c r="H207" s="37" t="s">
        <v>676</v>
      </c>
      <c r="I207" s="39">
        <v>0</v>
      </c>
      <c r="J207" s="39">
        <v>0</v>
      </c>
      <c r="K207" s="38">
        <f t="shared" si="4"/>
        <v>0</v>
      </c>
    </row>
    <row r="208" ht="28" customHeight="1" spans="1:11">
      <c r="A208" s="35" t="s">
        <v>162</v>
      </c>
      <c r="B208" s="36" t="s">
        <v>677</v>
      </c>
      <c r="C208" s="37" t="s">
        <v>678</v>
      </c>
      <c r="D208" s="39">
        <v>429</v>
      </c>
      <c r="E208" s="39"/>
      <c r="F208" s="39">
        <f t="shared" si="5"/>
        <v>429</v>
      </c>
      <c r="G208" s="36" t="s">
        <v>679</v>
      </c>
      <c r="H208" s="37" t="s">
        <v>680</v>
      </c>
      <c r="I208" s="39">
        <v>0</v>
      </c>
      <c r="J208" s="39">
        <v>0</v>
      </c>
      <c r="K208" s="38">
        <f t="shared" si="4"/>
        <v>0</v>
      </c>
    </row>
    <row r="209" ht="28" customHeight="1" spans="1:11">
      <c r="A209" s="35" t="s">
        <v>180</v>
      </c>
      <c r="B209" s="36" t="s">
        <v>681</v>
      </c>
      <c r="C209" s="37" t="s">
        <v>682</v>
      </c>
      <c r="D209" s="39">
        <v>1867</v>
      </c>
      <c r="E209" s="39"/>
      <c r="F209" s="39">
        <f t="shared" si="5"/>
        <v>1867</v>
      </c>
      <c r="G209" s="36" t="s">
        <v>683</v>
      </c>
      <c r="H209" s="37" t="s">
        <v>684</v>
      </c>
      <c r="I209" s="39">
        <v>0</v>
      </c>
      <c r="J209" s="39">
        <v>0</v>
      </c>
      <c r="K209" s="38">
        <f t="shared" si="4"/>
        <v>0</v>
      </c>
    </row>
    <row r="210" ht="28" customHeight="1" spans="1:11">
      <c r="A210" s="35" t="s">
        <v>216</v>
      </c>
      <c r="B210" s="36" t="s">
        <v>685</v>
      </c>
      <c r="C210" s="37" t="s">
        <v>686</v>
      </c>
      <c r="D210" s="39">
        <v>1700</v>
      </c>
      <c r="E210" s="39"/>
      <c r="F210" s="39">
        <f t="shared" si="5"/>
        <v>1700</v>
      </c>
      <c r="G210" s="36" t="s">
        <v>687</v>
      </c>
      <c r="H210" s="37" t="s">
        <v>688</v>
      </c>
      <c r="I210" s="39">
        <v>22437.7</v>
      </c>
      <c r="J210" s="39">
        <v>19719</v>
      </c>
      <c r="K210" s="38">
        <f t="shared" si="4"/>
        <v>42156.7</v>
      </c>
    </row>
    <row r="211" ht="28" customHeight="1" spans="1:11">
      <c r="A211" s="35" t="s">
        <v>249</v>
      </c>
      <c r="B211" s="36" t="s">
        <v>689</v>
      </c>
      <c r="C211" s="37" t="s">
        <v>690</v>
      </c>
      <c r="D211" s="39">
        <v>16</v>
      </c>
      <c r="E211" s="39"/>
      <c r="F211" s="39">
        <f t="shared" si="5"/>
        <v>16</v>
      </c>
      <c r="G211" s="36" t="s">
        <v>691</v>
      </c>
      <c r="H211" s="37" t="s">
        <v>692</v>
      </c>
      <c r="I211" s="39">
        <v>0</v>
      </c>
      <c r="J211" s="39">
        <v>0</v>
      </c>
      <c r="K211" s="38">
        <f t="shared" si="4"/>
        <v>0</v>
      </c>
    </row>
    <row r="212" ht="28" customHeight="1" spans="1:11">
      <c r="A212" s="35" t="s">
        <v>282</v>
      </c>
      <c r="B212" s="36" t="s">
        <v>693</v>
      </c>
      <c r="C212" s="37" t="s">
        <v>694</v>
      </c>
      <c r="D212" s="39">
        <v>3001</v>
      </c>
      <c r="E212" s="39"/>
      <c r="F212" s="39">
        <f t="shared" si="5"/>
        <v>3001</v>
      </c>
      <c r="G212" s="36" t="s">
        <v>695</v>
      </c>
      <c r="H212" s="37" t="s">
        <v>696</v>
      </c>
      <c r="I212" s="39">
        <v>0</v>
      </c>
      <c r="J212" s="39">
        <v>0</v>
      </c>
      <c r="K212" s="38">
        <f t="shared" si="4"/>
        <v>0</v>
      </c>
    </row>
    <row r="213" ht="28" customHeight="1" spans="1:11">
      <c r="A213" s="35" t="s">
        <v>303</v>
      </c>
      <c r="B213" s="36" t="s">
        <v>697</v>
      </c>
      <c r="C213" s="37" t="s">
        <v>698</v>
      </c>
      <c r="D213" s="39">
        <v>1543</v>
      </c>
      <c r="E213" s="39"/>
      <c r="F213" s="39">
        <f t="shared" si="5"/>
        <v>1543</v>
      </c>
      <c r="G213" s="36" t="s">
        <v>699</v>
      </c>
      <c r="H213" s="37" t="s">
        <v>700</v>
      </c>
      <c r="I213" s="39">
        <v>0</v>
      </c>
      <c r="J213" s="39">
        <v>0</v>
      </c>
      <c r="K213" s="38">
        <f t="shared" si="4"/>
        <v>0</v>
      </c>
    </row>
    <row r="214" ht="28" customHeight="1" spans="1:11">
      <c r="A214" s="35" t="s">
        <v>701</v>
      </c>
      <c r="B214" s="36" t="s">
        <v>702</v>
      </c>
      <c r="C214" s="37" t="s">
        <v>703</v>
      </c>
      <c r="D214" s="38">
        <v>253187.49</v>
      </c>
      <c r="E214" s="38">
        <f>SUM(E215:E252)</f>
        <v>676</v>
      </c>
      <c r="F214" s="39">
        <f t="shared" si="5"/>
        <v>253863.49</v>
      </c>
      <c r="G214" s="36" t="s">
        <v>704</v>
      </c>
      <c r="H214" s="37" t="s">
        <v>705</v>
      </c>
      <c r="I214" s="39">
        <v>0</v>
      </c>
      <c r="J214" s="39">
        <v>0</v>
      </c>
      <c r="K214" s="38">
        <f t="shared" si="4"/>
        <v>0</v>
      </c>
    </row>
    <row r="215" ht="28" customHeight="1" spans="1:11">
      <c r="A215" s="35" t="s">
        <v>369</v>
      </c>
      <c r="B215" s="36" t="s">
        <v>706</v>
      </c>
      <c r="C215" s="37" t="s">
        <v>707</v>
      </c>
      <c r="D215" s="39">
        <v>0</v>
      </c>
      <c r="E215" s="39"/>
      <c r="F215" s="39">
        <f t="shared" si="5"/>
        <v>0</v>
      </c>
      <c r="G215" s="36" t="s">
        <v>708</v>
      </c>
      <c r="H215" s="37" t="s">
        <v>709</v>
      </c>
      <c r="I215" s="39">
        <v>0</v>
      </c>
      <c r="J215" s="39">
        <v>0</v>
      </c>
      <c r="K215" s="38">
        <f t="shared" si="4"/>
        <v>0</v>
      </c>
    </row>
    <row r="216" ht="28" customHeight="1" spans="1:11">
      <c r="A216" s="35" t="s">
        <v>409</v>
      </c>
      <c r="B216" s="36" t="s">
        <v>710</v>
      </c>
      <c r="C216" s="37" t="s">
        <v>711</v>
      </c>
      <c r="D216" s="39">
        <v>85584</v>
      </c>
      <c r="E216" s="39">
        <v>5788</v>
      </c>
      <c r="F216" s="39">
        <f t="shared" si="5"/>
        <v>91372</v>
      </c>
      <c r="G216" s="36" t="s">
        <v>712</v>
      </c>
      <c r="H216" s="37" t="s">
        <v>713</v>
      </c>
      <c r="I216" s="39">
        <v>0</v>
      </c>
      <c r="J216" s="39">
        <v>0</v>
      </c>
      <c r="K216" s="38">
        <f t="shared" si="4"/>
        <v>0</v>
      </c>
    </row>
    <row r="217" ht="28" customHeight="1" spans="1:11">
      <c r="A217" s="35" t="s">
        <v>457</v>
      </c>
      <c r="B217" s="36" t="s">
        <v>714</v>
      </c>
      <c r="C217" s="37" t="s">
        <v>715</v>
      </c>
      <c r="D217" s="39">
        <v>40498</v>
      </c>
      <c r="E217" s="39"/>
      <c r="F217" s="39">
        <f t="shared" si="5"/>
        <v>40498</v>
      </c>
      <c r="G217" s="36" t="s">
        <v>716</v>
      </c>
      <c r="H217" s="37" t="s">
        <v>717</v>
      </c>
      <c r="I217" s="38">
        <v>3534.3</v>
      </c>
      <c r="J217" s="38">
        <f>SUM(J218)</f>
        <v>1974</v>
      </c>
      <c r="K217" s="38">
        <f t="shared" si="4"/>
        <v>5508.3</v>
      </c>
    </row>
    <row r="218" ht="28" customHeight="1" spans="1:11">
      <c r="A218" s="35" t="s">
        <v>478</v>
      </c>
      <c r="B218" s="36" t="s">
        <v>718</v>
      </c>
      <c r="C218" s="37" t="s">
        <v>719</v>
      </c>
      <c r="D218" s="39">
        <v>78.51</v>
      </c>
      <c r="E218" s="39"/>
      <c r="F218" s="39">
        <f t="shared" si="5"/>
        <v>78.51</v>
      </c>
      <c r="G218" s="36" t="s">
        <v>720</v>
      </c>
      <c r="H218" s="37" t="s">
        <v>721</v>
      </c>
      <c r="I218" s="39">
        <v>3534.3</v>
      </c>
      <c r="J218" s="39">
        <v>1974</v>
      </c>
      <c r="K218" s="38">
        <f t="shared" si="4"/>
        <v>5508.3</v>
      </c>
    </row>
    <row r="219" ht="28" customHeight="1" spans="1:11">
      <c r="A219" s="35" t="s">
        <v>505</v>
      </c>
      <c r="B219" s="36" t="s">
        <v>722</v>
      </c>
      <c r="C219" s="37" t="s">
        <v>723</v>
      </c>
      <c r="D219" s="39">
        <v>0</v>
      </c>
      <c r="E219" s="39"/>
      <c r="F219" s="39">
        <f t="shared" si="5"/>
        <v>0</v>
      </c>
      <c r="G219" s="37"/>
      <c r="H219" s="37"/>
      <c r="I219" s="37"/>
      <c r="J219" s="38"/>
      <c r="K219" s="38"/>
    </row>
    <row r="220" ht="28" customHeight="1" spans="1:11">
      <c r="A220" s="35" t="s">
        <v>526</v>
      </c>
      <c r="B220" s="36" t="s">
        <v>724</v>
      </c>
      <c r="C220" s="37" t="s">
        <v>725</v>
      </c>
      <c r="D220" s="39">
        <v>2093</v>
      </c>
      <c r="E220" s="39"/>
      <c r="F220" s="39">
        <f t="shared" si="5"/>
        <v>2093</v>
      </c>
      <c r="G220" s="37"/>
      <c r="H220" s="37"/>
      <c r="I220" s="37"/>
      <c r="J220" s="38"/>
      <c r="K220" s="38"/>
    </row>
    <row r="221" ht="28" customHeight="1" spans="1:11">
      <c r="A221" s="35" t="s">
        <v>550</v>
      </c>
      <c r="B221" s="36" t="s">
        <v>726</v>
      </c>
      <c r="C221" s="37" t="s">
        <v>727</v>
      </c>
      <c r="D221" s="39">
        <v>0</v>
      </c>
      <c r="E221" s="39"/>
      <c r="F221" s="39">
        <f t="shared" si="5"/>
        <v>0</v>
      </c>
      <c r="G221" s="37"/>
      <c r="H221" s="37"/>
      <c r="I221" s="37"/>
      <c r="J221" s="38"/>
      <c r="K221" s="38"/>
    </row>
    <row r="222" ht="28" customHeight="1" spans="1:11">
      <c r="A222" s="35" t="s">
        <v>562</v>
      </c>
      <c r="B222" s="36" t="s">
        <v>728</v>
      </c>
      <c r="C222" s="37" t="s">
        <v>729</v>
      </c>
      <c r="D222" s="39">
        <v>1006</v>
      </c>
      <c r="E222" s="39">
        <v>29</v>
      </c>
      <c r="F222" s="39">
        <f t="shared" si="5"/>
        <v>1035</v>
      </c>
      <c r="G222" s="37"/>
      <c r="H222" s="37"/>
      <c r="I222" s="37"/>
      <c r="J222" s="38"/>
      <c r="K222" s="38"/>
    </row>
    <row r="223" ht="28" customHeight="1" spans="1:11">
      <c r="A223" s="35" t="s">
        <v>730</v>
      </c>
      <c r="B223" s="36" t="s">
        <v>731</v>
      </c>
      <c r="C223" s="37" t="s">
        <v>732</v>
      </c>
      <c r="D223" s="39">
        <v>17162.3</v>
      </c>
      <c r="E223" s="39"/>
      <c r="F223" s="39">
        <f t="shared" si="5"/>
        <v>17162.3</v>
      </c>
      <c r="G223" s="37"/>
      <c r="H223" s="37"/>
      <c r="I223" s="37"/>
      <c r="J223" s="38"/>
      <c r="K223" s="38"/>
    </row>
    <row r="224" ht="28" customHeight="1" spans="1:11">
      <c r="A224" s="35" t="s">
        <v>733</v>
      </c>
      <c r="B224" s="36" t="s">
        <v>734</v>
      </c>
      <c r="C224" s="37" t="s">
        <v>735</v>
      </c>
      <c r="D224" s="39">
        <v>2000</v>
      </c>
      <c r="E224" s="39"/>
      <c r="F224" s="39">
        <f t="shared" si="5"/>
        <v>2000</v>
      </c>
      <c r="G224" s="37"/>
      <c r="H224" s="37"/>
      <c r="I224" s="37"/>
      <c r="J224" s="38"/>
      <c r="K224" s="38"/>
    </row>
    <row r="225" ht="28" customHeight="1" spans="1:11">
      <c r="A225" s="35" t="s">
        <v>580</v>
      </c>
      <c r="B225" s="36" t="s">
        <v>736</v>
      </c>
      <c r="C225" s="37" t="s">
        <v>737</v>
      </c>
      <c r="D225" s="39">
        <v>0</v>
      </c>
      <c r="E225" s="39"/>
      <c r="F225" s="39">
        <f t="shared" si="5"/>
        <v>0</v>
      </c>
      <c r="G225" s="37"/>
      <c r="H225" s="37"/>
      <c r="I225" s="37"/>
      <c r="J225" s="38"/>
      <c r="K225" s="38"/>
    </row>
    <row r="226" ht="28" customHeight="1" spans="1:11">
      <c r="A226" s="35" t="s">
        <v>592</v>
      </c>
      <c r="B226" s="36" t="s">
        <v>738</v>
      </c>
      <c r="C226" s="37" t="s">
        <v>739</v>
      </c>
      <c r="D226" s="39">
        <v>625</v>
      </c>
      <c r="E226" s="39"/>
      <c r="F226" s="39">
        <f t="shared" si="5"/>
        <v>625</v>
      </c>
      <c r="G226" s="37"/>
      <c r="H226" s="37"/>
      <c r="I226" s="37"/>
      <c r="J226" s="38"/>
      <c r="K226" s="38"/>
    </row>
    <row r="227" ht="28" customHeight="1" spans="1:11">
      <c r="A227" s="35" t="s">
        <v>604</v>
      </c>
      <c r="B227" s="36" t="s">
        <v>740</v>
      </c>
      <c r="C227" s="37" t="s">
        <v>741</v>
      </c>
      <c r="D227" s="39">
        <v>658</v>
      </c>
      <c r="E227" s="39"/>
      <c r="F227" s="39">
        <f t="shared" si="5"/>
        <v>658</v>
      </c>
      <c r="G227" s="37"/>
      <c r="H227" s="37"/>
      <c r="I227" s="37"/>
      <c r="J227" s="38"/>
      <c r="K227" s="38"/>
    </row>
    <row r="228" ht="28" customHeight="1" spans="1:11">
      <c r="A228" s="35" t="s">
        <v>742</v>
      </c>
      <c r="B228" s="36" t="s">
        <v>743</v>
      </c>
      <c r="C228" s="37" t="s">
        <v>744</v>
      </c>
      <c r="D228" s="39">
        <v>0</v>
      </c>
      <c r="E228" s="39"/>
      <c r="F228" s="39">
        <f t="shared" si="5"/>
        <v>0</v>
      </c>
      <c r="G228" s="37"/>
      <c r="H228" s="37"/>
      <c r="I228" s="37"/>
      <c r="J228" s="38"/>
      <c r="K228" s="38"/>
    </row>
    <row r="229" ht="28" customHeight="1" spans="1:11">
      <c r="A229" s="35" t="s">
        <v>619</v>
      </c>
      <c r="B229" s="36" t="s">
        <v>745</v>
      </c>
      <c r="C229" s="37" t="s">
        <v>746</v>
      </c>
      <c r="D229" s="39">
        <v>0</v>
      </c>
      <c r="E229" s="39"/>
      <c r="F229" s="39">
        <f t="shared" si="5"/>
        <v>0</v>
      </c>
      <c r="G229" s="37"/>
      <c r="H229" s="37"/>
      <c r="I229" s="37"/>
      <c r="J229" s="38"/>
      <c r="K229" s="38"/>
    </row>
    <row r="230" ht="28" customHeight="1" spans="1:11">
      <c r="A230" s="35" t="s">
        <v>747</v>
      </c>
      <c r="B230" s="36" t="s">
        <v>748</v>
      </c>
      <c r="C230" s="37" t="s">
        <v>749</v>
      </c>
      <c r="D230" s="39">
        <v>0</v>
      </c>
      <c r="E230" s="39"/>
      <c r="F230" s="39">
        <f t="shared" si="5"/>
        <v>0</v>
      </c>
      <c r="G230" s="37"/>
      <c r="H230" s="37"/>
      <c r="I230" s="37"/>
      <c r="J230" s="38"/>
      <c r="K230" s="38"/>
    </row>
    <row r="231" ht="28" customHeight="1" spans="1:11">
      <c r="A231" s="35" t="s">
        <v>750</v>
      </c>
      <c r="B231" s="36" t="s">
        <v>751</v>
      </c>
      <c r="C231" s="37" t="s">
        <v>752</v>
      </c>
      <c r="D231" s="39">
        <v>1091</v>
      </c>
      <c r="E231" s="39"/>
      <c r="F231" s="39">
        <f t="shared" si="5"/>
        <v>1091</v>
      </c>
      <c r="G231" s="37"/>
      <c r="H231" s="37"/>
      <c r="I231" s="37"/>
      <c r="J231" s="38"/>
      <c r="K231" s="38"/>
    </row>
    <row r="232" ht="28" customHeight="1" spans="1:11">
      <c r="A232" s="35" t="s">
        <v>643</v>
      </c>
      <c r="B232" s="36" t="s">
        <v>753</v>
      </c>
      <c r="C232" s="37" t="s">
        <v>754</v>
      </c>
      <c r="D232" s="39">
        <v>22040.9</v>
      </c>
      <c r="E232" s="39"/>
      <c r="F232" s="39">
        <f t="shared" si="5"/>
        <v>22040.9</v>
      </c>
      <c r="G232" s="37"/>
      <c r="H232" s="37"/>
      <c r="I232" s="37"/>
      <c r="J232" s="38"/>
      <c r="K232" s="38"/>
    </row>
    <row r="233" ht="28" customHeight="1" spans="1:11">
      <c r="A233" s="35" t="s">
        <v>755</v>
      </c>
      <c r="B233" s="36" t="s">
        <v>756</v>
      </c>
      <c r="C233" s="37" t="s">
        <v>757</v>
      </c>
      <c r="D233" s="39">
        <v>0</v>
      </c>
      <c r="E233" s="39"/>
      <c r="F233" s="39">
        <f t="shared" si="5"/>
        <v>0</v>
      </c>
      <c r="G233" s="37"/>
      <c r="H233" s="37"/>
      <c r="I233" s="37"/>
      <c r="J233" s="38"/>
      <c r="K233" s="38"/>
    </row>
    <row r="234" ht="28" customHeight="1" spans="1:11">
      <c r="A234" s="35" t="s">
        <v>646</v>
      </c>
      <c r="B234" s="36" t="s">
        <v>758</v>
      </c>
      <c r="C234" s="37" t="s">
        <v>759</v>
      </c>
      <c r="D234" s="39">
        <v>320.5</v>
      </c>
      <c r="E234" s="39"/>
      <c r="F234" s="39">
        <f t="shared" si="5"/>
        <v>320.5</v>
      </c>
      <c r="G234" s="37"/>
      <c r="H234" s="37"/>
      <c r="I234" s="37"/>
      <c r="J234" s="38"/>
      <c r="K234" s="38"/>
    </row>
    <row r="235" ht="28" customHeight="1" spans="1:11">
      <c r="A235" s="35" t="s">
        <v>670</v>
      </c>
      <c r="B235" s="36" t="s">
        <v>760</v>
      </c>
      <c r="C235" s="37" t="s">
        <v>761</v>
      </c>
      <c r="D235" s="39">
        <v>34243.23</v>
      </c>
      <c r="E235" s="39"/>
      <c r="F235" s="39">
        <f t="shared" si="5"/>
        <v>34243.23</v>
      </c>
      <c r="G235" s="37"/>
      <c r="H235" s="37"/>
      <c r="I235" s="37"/>
      <c r="J235" s="38"/>
      <c r="K235" s="38"/>
    </row>
    <row r="236" ht="28" customHeight="1" spans="1:11">
      <c r="A236" s="35" t="s">
        <v>716</v>
      </c>
      <c r="B236" s="36" t="s">
        <v>762</v>
      </c>
      <c r="C236" s="37" t="s">
        <v>763</v>
      </c>
      <c r="D236" s="39">
        <v>37736.52</v>
      </c>
      <c r="E236" s="39"/>
      <c r="F236" s="39">
        <f t="shared" si="5"/>
        <v>37736.52</v>
      </c>
      <c r="G236" s="37"/>
      <c r="H236" s="37"/>
      <c r="I236" s="37"/>
      <c r="J236" s="38"/>
      <c r="K236" s="38"/>
    </row>
    <row r="237" ht="28" customHeight="1" spans="1:11">
      <c r="A237" s="35" t="s">
        <v>655</v>
      </c>
      <c r="B237" s="36" t="s">
        <v>764</v>
      </c>
      <c r="C237" s="37" t="s">
        <v>765</v>
      </c>
      <c r="D237" s="39">
        <v>28.48</v>
      </c>
      <c r="E237" s="39"/>
      <c r="F237" s="39">
        <f t="shared" si="5"/>
        <v>28.48</v>
      </c>
      <c r="G237" s="37"/>
      <c r="H237" s="37"/>
      <c r="I237" s="37"/>
      <c r="J237" s="38"/>
      <c r="K237" s="38"/>
    </row>
    <row r="238" ht="28" customHeight="1" spans="1:11">
      <c r="A238" s="35" t="s">
        <v>661</v>
      </c>
      <c r="B238" s="36" t="s">
        <v>766</v>
      </c>
      <c r="C238" s="37" t="s">
        <v>767</v>
      </c>
      <c r="D238" s="39">
        <v>0</v>
      </c>
      <c r="E238" s="39"/>
      <c r="F238" s="39">
        <f t="shared" si="5"/>
        <v>0</v>
      </c>
      <c r="G238" s="37"/>
      <c r="H238" s="37"/>
      <c r="I238" s="37"/>
      <c r="J238" s="38"/>
      <c r="K238" s="38"/>
    </row>
    <row r="239" ht="28" customHeight="1" spans="1:11">
      <c r="A239" s="35" t="s">
        <v>768</v>
      </c>
      <c r="B239" s="36" t="s">
        <v>769</v>
      </c>
      <c r="C239" s="37" t="s">
        <v>770</v>
      </c>
      <c r="D239" s="39">
        <v>2709.58</v>
      </c>
      <c r="E239" s="39"/>
      <c r="F239" s="39">
        <f t="shared" si="5"/>
        <v>2709.58</v>
      </c>
      <c r="G239" s="37"/>
      <c r="H239" s="37"/>
      <c r="I239" s="37"/>
      <c r="J239" s="38"/>
      <c r="K239" s="38"/>
    </row>
    <row r="240" ht="28" customHeight="1" spans="1:11">
      <c r="A240" s="35" t="s">
        <v>771</v>
      </c>
      <c r="B240" s="36" t="s">
        <v>772</v>
      </c>
      <c r="C240" s="37" t="s">
        <v>773</v>
      </c>
      <c r="D240" s="39">
        <v>2710</v>
      </c>
      <c r="E240" s="39"/>
      <c r="F240" s="39">
        <f t="shared" si="5"/>
        <v>2710</v>
      </c>
      <c r="G240" s="37"/>
      <c r="H240" s="37"/>
      <c r="I240" s="37"/>
      <c r="J240" s="38"/>
      <c r="K240" s="38"/>
    </row>
    <row r="241" ht="28" customHeight="1" spans="1:11">
      <c r="A241" s="35" t="s">
        <v>774</v>
      </c>
      <c r="B241" s="36" t="s">
        <v>775</v>
      </c>
      <c r="C241" s="37" t="s">
        <v>776</v>
      </c>
      <c r="D241" s="39">
        <v>0</v>
      </c>
      <c r="E241" s="39"/>
      <c r="F241" s="39">
        <f t="shared" si="5"/>
        <v>0</v>
      </c>
      <c r="G241" s="37"/>
      <c r="H241" s="37"/>
      <c r="I241" s="37"/>
      <c r="J241" s="38"/>
      <c r="K241" s="38"/>
    </row>
    <row r="242" ht="28" customHeight="1" spans="1:11">
      <c r="A242" s="35" t="s">
        <v>777</v>
      </c>
      <c r="B242" s="36" t="s">
        <v>778</v>
      </c>
      <c r="C242" s="37" t="s">
        <v>779</v>
      </c>
      <c r="D242" s="39">
        <v>0</v>
      </c>
      <c r="E242" s="39"/>
      <c r="F242" s="39">
        <f t="shared" si="5"/>
        <v>0</v>
      </c>
      <c r="G242" s="37"/>
      <c r="H242" s="37"/>
      <c r="I242" s="37"/>
      <c r="J242" s="38"/>
      <c r="K242" s="38"/>
    </row>
    <row r="243" ht="28" customHeight="1" spans="1:11">
      <c r="A243" s="35" t="s">
        <v>780</v>
      </c>
      <c r="B243" s="36" t="s">
        <v>781</v>
      </c>
      <c r="C243" s="37" t="s">
        <v>782</v>
      </c>
      <c r="D243" s="39">
        <v>0</v>
      </c>
      <c r="E243" s="39"/>
      <c r="F243" s="39">
        <f t="shared" si="5"/>
        <v>0</v>
      </c>
      <c r="G243" s="37"/>
      <c r="H243" s="37"/>
      <c r="I243" s="37"/>
      <c r="J243" s="38"/>
      <c r="K243" s="38"/>
    </row>
    <row r="244" ht="28" customHeight="1" spans="1:11">
      <c r="A244" s="35" t="s">
        <v>783</v>
      </c>
      <c r="B244" s="36" t="s">
        <v>784</v>
      </c>
      <c r="C244" s="37" t="s">
        <v>785</v>
      </c>
      <c r="D244" s="39">
        <v>0</v>
      </c>
      <c r="E244" s="39"/>
      <c r="F244" s="39">
        <f t="shared" si="5"/>
        <v>0</v>
      </c>
      <c r="G244" s="37"/>
      <c r="H244" s="37"/>
      <c r="I244" s="37"/>
      <c r="J244" s="38"/>
      <c r="K244" s="38"/>
    </row>
    <row r="245" ht="28" customHeight="1" spans="1:11">
      <c r="A245" s="35" t="s">
        <v>786</v>
      </c>
      <c r="B245" s="36" t="s">
        <v>787</v>
      </c>
      <c r="C245" s="37" t="s">
        <v>788</v>
      </c>
      <c r="D245" s="39">
        <v>354.25</v>
      </c>
      <c r="E245" s="39"/>
      <c r="F245" s="39">
        <f t="shared" si="5"/>
        <v>354.25</v>
      </c>
      <c r="G245" s="37"/>
      <c r="H245" s="37"/>
      <c r="I245" s="37"/>
      <c r="J245" s="38"/>
      <c r="K245" s="38"/>
    </row>
    <row r="246" ht="28" customHeight="1" spans="1:11">
      <c r="A246" s="35" t="s">
        <v>789</v>
      </c>
      <c r="B246" s="36" t="s">
        <v>790</v>
      </c>
      <c r="C246" s="37" t="s">
        <v>791</v>
      </c>
      <c r="D246" s="39">
        <v>0</v>
      </c>
      <c r="E246" s="39"/>
      <c r="F246" s="39">
        <f t="shared" si="5"/>
        <v>0</v>
      </c>
      <c r="G246" s="37"/>
      <c r="H246" s="37"/>
      <c r="I246" s="37"/>
      <c r="J246" s="38"/>
      <c r="K246" s="38"/>
    </row>
    <row r="247" ht="28" customHeight="1" spans="1:11">
      <c r="A247" s="35" t="s">
        <v>792</v>
      </c>
      <c r="B247" s="36" t="s">
        <v>793</v>
      </c>
      <c r="C247" s="37" t="s">
        <v>794</v>
      </c>
      <c r="D247" s="39">
        <v>0</v>
      </c>
      <c r="E247" s="39"/>
      <c r="F247" s="39">
        <f t="shared" si="5"/>
        <v>0</v>
      </c>
      <c r="G247" s="37"/>
      <c r="H247" s="37"/>
      <c r="I247" s="37"/>
      <c r="J247" s="38"/>
      <c r="K247" s="38"/>
    </row>
    <row r="248" ht="28" customHeight="1" spans="1:11">
      <c r="A248" s="35" t="s">
        <v>795</v>
      </c>
      <c r="B248" s="36" t="s">
        <v>796</v>
      </c>
      <c r="C248" s="37" t="s">
        <v>797</v>
      </c>
      <c r="D248" s="39">
        <v>0</v>
      </c>
      <c r="E248" s="39"/>
      <c r="F248" s="39">
        <f t="shared" si="5"/>
        <v>0</v>
      </c>
      <c r="G248" s="37"/>
      <c r="H248" s="37"/>
      <c r="I248" s="37"/>
      <c r="J248" s="38"/>
      <c r="K248" s="38"/>
    </row>
    <row r="249" ht="28" customHeight="1" spans="1:11">
      <c r="A249" s="35" t="s">
        <v>798</v>
      </c>
      <c r="B249" s="36" t="s">
        <v>799</v>
      </c>
      <c r="C249" s="37" t="s">
        <v>800</v>
      </c>
      <c r="D249" s="39">
        <v>0</v>
      </c>
      <c r="E249" s="39"/>
      <c r="F249" s="39">
        <f t="shared" si="5"/>
        <v>0</v>
      </c>
      <c r="G249" s="37"/>
      <c r="H249" s="37"/>
      <c r="I249" s="37"/>
      <c r="J249" s="38"/>
      <c r="K249" s="38"/>
    </row>
    <row r="250" ht="28" customHeight="1" spans="1:11">
      <c r="A250" s="35" t="s">
        <v>801</v>
      </c>
      <c r="B250" s="36" t="s">
        <v>802</v>
      </c>
      <c r="C250" s="37" t="s">
        <v>803</v>
      </c>
      <c r="D250" s="39">
        <v>0</v>
      </c>
      <c r="E250" s="39"/>
      <c r="F250" s="39">
        <f t="shared" si="5"/>
        <v>0</v>
      </c>
      <c r="G250" s="37"/>
      <c r="H250" s="37"/>
      <c r="I250" s="37"/>
      <c r="J250" s="38"/>
      <c r="K250" s="38"/>
    </row>
    <row r="251" ht="28" customHeight="1" spans="1:11">
      <c r="A251" s="35" t="s">
        <v>804</v>
      </c>
      <c r="B251" s="36" t="s">
        <v>805</v>
      </c>
      <c r="C251" s="37" t="s">
        <v>806</v>
      </c>
      <c r="D251" s="39">
        <v>0</v>
      </c>
      <c r="E251" s="39"/>
      <c r="F251" s="39">
        <f t="shared" si="5"/>
        <v>0</v>
      </c>
      <c r="G251" s="37"/>
      <c r="H251" s="37"/>
      <c r="I251" s="37"/>
      <c r="J251" s="38"/>
      <c r="K251" s="38"/>
    </row>
    <row r="252" ht="28" customHeight="1" spans="1:11">
      <c r="A252" s="35" t="s">
        <v>807</v>
      </c>
      <c r="B252" s="36" t="s">
        <v>808</v>
      </c>
      <c r="C252" s="37" t="s">
        <v>809</v>
      </c>
      <c r="D252" s="39">
        <v>2248.22</v>
      </c>
      <c r="E252" s="39">
        <v>-5141</v>
      </c>
      <c r="F252" s="39">
        <f t="shared" si="5"/>
        <v>-2892.78</v>
      </c>
      <c r="G252" s="37"/>
      <c r="H252" s="37"/>
      <c r="I252" s="37"/>
      <c r="J252" s="38"/>
      <c r="K252" s="38"/>
    </row>
    <row r="253" ht="28" customHeight="1" spans="1:11">
      <c r="A253" s="35" t="s">
        <v>810</v>
      </c>
      <c r="B253" s="36" t="s">
        <v>811</v>
      </c>
      <c r="C253" s="37" t="s">
        <v>812</v>
      </c>
      <c r="D253" s="38">
        <v>17571.68</v>
      </c>
      <c r="E253" s="38">
        <f>SUM(E254:E274)</f>
        <v>0</v>
      </c>
      <c r="F253" s="39">
        <f t="shared" si="5"/>
        <v>17571.68</v>
      </c>
      <c r="G253" s="37"/>
      <c r="H253" s="37"/>
      <c r="I253" s="37"/>
      <c r="J253" s="38"/>
      <c r="K253" s="38"/>
    </row>
    <row r="254" ht="28" customHeight="1" spans="1:11">
      <c r="A254" s="35" t="s">
        <v>813</v>
      </c>
      <c r="B254" s="36" t="s">
        <v>814</v>
      </c>
      <c r="C254" s="37" t="s">
        <v>815</v>
      </c>
      <c r="D254" s="39">
        <v>850.54</v>
      </c>
      <c r="E254" s="39"/>
      <c r="F254" s="39">
        <f t="shared" si="5"/>
        <v>850.54</v>
      </c>
      <c r="G254" s="37"/>
      <c r="H254" s="37"/>
      <c r="I254" s="37"/>
      <c r="J254" s="38"/>
      <c r="K254" s="38"/>
    </row>
    <row r="255" ht="28" customHeight="1" spans="1:11">
      <c r="A255" s="35" t="s">
        <v>816</v>
      </c>
      <c r="B255" s="36" t="s">
        <v>817</v>
      </c>
      <c r="C255" s="37" t="s">
        <v>818</v>
      </c>
      <c r="D255" s="39">
        <v>0</v>
      </c>
      <c r="E255" s="39"/>
      <c r="F255" s="39">
        <f t="shared" si="5"/>
        <v>0</v>
      </c>
      <c r="G255" s="37"/>
      <c r="H255" s="37"/>
      <c r="I255" s="37"/>
      <c r="J255" s="38"/>
      <c r="K255" s="38"/>
    </row>
    <row r="256" ht="28" customHeight="1" spans="1:11">
      <c r="A256" s="35" t="s">
        <v>819</v>
      </c>
      <c r="B256" s="36" t="s">
        <v>820</v>
      </c>
      <c r="C256" s="37" t="s">
        <v>821</v>
      </c>
      <c r="D256" s="39">
        <v>108</v>
      </c>
      <c r="E256" s="39"/>
      <c r="F256" s="39">
        <f t="shared" si="5"/>
        <v>108</v>
      </c>
      <c r="G256" s="37"/>
      <c r="H256" s="37"/>
      <c r="I256" s="37"/>
      <c r="J256" s="38"/>
      <c r="K256" s="38"/>
    </row>
    <row r="257" ht="28" customHeight="1" spans="1:11">
      <c r="A257" s="35" t="s">
        <v>822</v>
      </c>
      <c r="B257" s="36" t="s">
        <v>823</v>
      </c>
      <c r="C257" s="37" t="s">
        <v>824</v>
      </c>
      <c r="D257" s="39">
        <v>1781.09</v>
      </c>
      <c r="E257" s="39"/>
      <c r="F257" s="39">
        <f t="shared" si="5"/>
        <v>1781.09</v>
      </c>
      <c r="G257" s="37"/>
      <c r="H257" s="37"/>
      <c r="I257" s="37"/>
      <c r="J257" s="38"/>
      <c r="K257" s="38"/>
    </row>
    <row r="258" ht="28" customHeight="1" spans="1:11">
      <c r="A258" s="35" t="s">
        <v>825</v>
      </c>
      <c r="B258" s="36" t="s">
        <v>826</v>
      </c>
      <c r="C258" s="37" t="s">
        <v>827</v>
      </c>
      <c r="D258" s="39">
        <v>0</v>
      </c>
      <c r="E258" s="39"/>
      <c r="F258" s="39">
        <f t="shared" si="5"/>
        <v>0</v>
      </c>
      <c r="G258" s="37"/>
      <c r="H258" s="37"/>
      <c r="I258" s="37"/>
      <c r="J258" s="38"/>
      <c r="K258" s="38"/>
    </row>
    <row r="259" ht="28" customHeight="1" spans="1:11">
      <c r="A259" s="35" t="s">
        <v>828</v>
      </c>
      <c r="B259" s="36" t="s">
        <v>829</v>
      </c>
      <c r="C259" s="37" t="s">
        <v>830</v>
      </c>
      <c r="D259" s="39">
        <v>16</v>
      </c>
      <c r="E259" s="39"/>
      <c r="F259" s="39">
        <f t="shared" si="5"/>
        <v>16</v>
      </c>
      <c r="G259" s="37"/>
      <c r="H259" s="37"/>
      <c r="I259" s="37"/>
      <c r="J259" s="38"/>
      <c r="K259" s="38"/>
    </row>
    <row r="260" ht="28" customHeight="1" spans="1:11">
      <c r="A260" s="35" t="s">
        <v>831</v>
      </c>
      <c r="B260" s="36" t="s">
        <v>832</v>
      </c>
      <c r="C260" s="37" t="s">
        <v>833</v>
      </c>
      <c r="D260" s="39">
        <v>18</v>
      </c>
      <c r="E260" s="39"/>
      <c r="F260" s="39">
        <f t="shared" si="5"/>
        <v>18</v>
      </c>
      <c r="G260" s="37"/>
      <c r="H260" s="37"/>
      <c r="I260" s="37"/>
      <c r="J260" s="38"/>
      <c r="K260" s="38"/>
    </row>
    <row r="261" ht="28" customHeight="1" spans="1:11">
      <c r="A261" s="35" t="s">
        <v>834</v>
      </c>
      <c r="B261" s="36" t="s">
        <v>835</v>
      </c>
      <c r="C261" s="37" t="s">
        <v>836</v>
      </c>
      <c r="D261" s="39">
        <v>20</v>
      </c>
      <c r="E261" s="39"/>
      <c r="F261" s="39">
        <f t="shared" si="5"/>
        <v>20</v>
      </c>
      <c r="G261" s="37"/>
      <c r="H261" s="37"/>
      <c r="I261" s="37"/>
      <c r="J261" s="38"/>
      <c r="K261" s="38"/>
    </row>
    <row r="262" ht="28" customHeight="1" spans="1:11">
      <c r="A262" s="35" t="s">
        <v>837</v>
      </c>
      <c r="B262" s="36" t="s">
        <v>838</v>
      </c>
      <c r="C262" s="37" t="s">
        <v>839</v>
      </c>
      <c r="D262" s="39">
        <v>249.05</v>
      </c>
      <c r="E262" s="39"/>
      <c r="F262" s="39">
        <f t="shared" si="5"/>
        <v>249.05</v>
      </c>
      <c r="G262" s="37"/>
      <c r="H262" s="37"/>
      <c r="I262" s="37"/>
      <c r="J262" s="38"/>
      <c r="K262" s="38"/>
    </row>
    <row r="263" ht="28" customHeight="1" spans="1:11">
      <c r="A263" s="35" t="s">
        <v>840</v>
      </c>
      <c r="B263" s="36" t="s">
        <v>841</v>
      </c>
      <c r="C263" s="37" t="s">
        <v>842</v>
      </c>
      <c r="D263" s="39">
        <v>0</v>
      </c>
      <c r="E263" s="39"/>
      <c r="F263" s="39">
        <f t="shared" si="5"/>
        <v>0</v>
      </c>
      <c r="G263" s="37"/>
      <c r="H263" s="37"/>
      <c r="I263" s="37"/>
      <c r="J263" s="38"/>
      <c r="K263" s="38"/>
    </row>
    <row r="264" ht="28" customHeight="1" spans="1:11">
      <c r="A264" s="35" t="s">
        <v>843</v>
      </c>
      <c r="B264" s="36" t="s">
        <v>844</v>
      </c>
      <c r="C264" s="37" t="s">
        <v>845</v>
      </c>
      <c r="D264" s="39">
        <v>1187.4</v>
      </c>
      <c r="E264" s="39"/>
      <c r="F264" s="39">
        <f t="shared" si="5"/>
        <v>1187.4</v>
      </c>
      <c r="G264" s="37"/>
      <c r="H264" s="37"/>
      <c r="I264" s="37"/>
      <c r="J264" s="38"/>
      <c r="K264" s="38"/>
    </row>
    <row r="265" ht="28" customHeight="1" spans="1:11">
      <c r="A265" s="35" t="s">
        <v>846</v>
      </c>
      <c r="B265" s="36" t="s">
        <v>847</v>
      </c>
      <c r="C265" s="37" t="s">
        <v>848</v>
      </c>
      <c r="D265" s="39">
        <v>12794.43</v>
      </c>
      <c r="E265" s="39"/>
      <c r="F265" s="39">
        <f t="shared" si="5"/>
        <v>12794.43</v>
      </c>
      <c r="G265" s="37"/>
      <c r="H265" s="37"/>
      <c r="I265" s="37"/>
      <c r="J265" s="38"/>
      <c r="K265" s="38"/>
    </row>
    <row r="266" ht="28" customHeight="1" spans="1:11">
      <c r="A266" s="35" t="s">
        <v>849</v>
      </c>
      <c r="B266" s="36" t="s">
        <v>850</v>
      </c>
      <c r="C266" s="37" t="s">
        <v>851</v>
      </c>
      <c r="D266" s="39">
        <v>320.8</v>
      </c>
      <c r="E266" s="39"/>
      <c r="F266" s="39">
        <f t="shared" si="5"/>
        <v>320.8</v>
      </c>
      <c r="G266" s="37"/>
      <c r="H266" s="37"/>
      <c r="I266" s="37"/>
      <c r="J266" s="38"/>
      <c r="K266" s="38"/>
    </row>
    <row r="267" ht="28" customHeight="1" spans="1:11">
      <c r="A267" s="35" t="s">
        <v>852</v>
      </c>
      <c r="B267" s="36" t="s">
        <v>853</v>
      </c>
      <c r="C267" s="37" t="s">
        <v>854</v>
      </c>
      <c r="D267" s="39">
        <v>0</v>
      </c>
      <c r="E267" s="39"/>
      <c r="F267" s="39">
        <f t="shared" si="5"/>
        <v>0</v>
      </c>
      <c r="G267" s="37"/>
      <c r="H267" s="37"/>
      <c r="I267" s="37"/>
      <c r="J267" s="38"/>
      <c r="K267" s="38"/>
    </row>
    <row r="268" ht="28" customHeight="1" spans="1:11">
      <c r="A268" s="35" t="s">
        <v>855</v>
      </c>
      <c r="B268" s="36" t="s">
        <v>856</v>
      </c>
      <c r="C268" s="37" t="s">
        <v>857</v>
      </c>
      <c r="D268" s="39">
        <v>0</v>
      </c>
      <c r="E268" s="39"/>
      <c r="F268" s="39">
        <f t="shared" si="5"/>
        <v>0</v>
      </c>
      <c r="G268" s="37"/>
      <c r="H268" s="37"/>
      <c r="I268" s="37"/>
      <c r="J268" s="38"/>
      <c r="K268" s="38"/>
    </row>
    <row r="269" ht="28" customHeight="1" spans="1:11">
      <c r="A269" s="35" t="s">
        <v>858</v>
      </c>
      <c r="B269" s="36" t="s">
        <v>859</v>
      </c>
      <c r="C269" s="37" t="s">
        <v>860</v>
      </c>
      <c r="D269" s="39">
        <v>0</v>
      </c>
      <c r="E269" s="39"/>
      <c r="F269" s="39">
        <f t="shared" ref="F269:F281" si="6">D269+E269</f>
        <v>0</v>
      </c>
      <c r="G269" s="37"/>
      <c r="H269" s="37"/>
      <c r="I269" s="37"/>
      <c r="J269" s="38"/>
      <c r="K269" s="38"/>
    </row>
    <row r="270" ht="28" customHeight="1" spans="1:11">
      <c r="A270" s="35" t="s">
        <v>861</v>
      </c>
      <c r="B270" s="36" t="s">
        <v>862</v>
      </c>
      <c r="C270" s="37" t="s">
        <v>863</v>
      </c>
      <c r="D270" s="39">
        <v>130</v>
      </c>
      <c r="E270" s="39"/>
      <c r="F270" s="39">
        <f t="shared" si="6"/>
        <v>130</v>
      </c>
      <c r="G270" s="37"/>
      <c r="H270" s="37"/>
      <c r="I270" s="37"/>
      <c r="J270" s="38"/>
      <c r="K270" s="38"/>
    </row>
    <row r="271" ht="28" customHeight="1" spans="1:11">
      <c r="A271" s="35" t="s">
        <v>864</v>
      </c>
      <c r="B271" s="36" t="s">
        <v>865</v>
      </c>
      <c r="C271" s="37" t="s">
        <v>866</v>
      </c>
      <c r="D271" s="39">
        <v>0</v>
      </c>
      <c r="E271" s="39"/>
      <c r="F271" s="39">
        <f t="shared" si="6"/>
        <v>0</v>
      </c>
      <c r="G271" s="37"/>
      <c r="H271" s="37"/>
      <c r="I271" s="37"/>
      <c r="J271" s="38"/>
      <c r="K271" s="38"/>
    </row>
    <row r="272" ht="28" customHeight="1" spans="1:11">
      <c r="A272" s="35" t="s">
        <v>867</v>
      </c>
      <c r="B272" s="36" t="s">
        <v>868</v>
      </c>
      <c r="C272" s="37" t="s">
        <v>869</v>
      </c>
      <c r="D272" s="39">
        <v>0</v>
      </c>
      <c r="E272" s="39"/>
      <c r="F272" s="39">
        <f t="shared" si="6"/>
        <v>0</v>
      </c>
      <c r="G272" s="37"/>
      <c r="H272" s="37"/>
      <c r="I272" s="37"/>
      <c r="J272" s="38"/>
      <c r="K272" s="38"/>
    </row>
    <row r="273" ht="28" customHeight="1" spans="1:11">
      <c r="A273" s="35" t="s">
        <v>870</v>
      </c>
      <c r="B273" s="36" t="s">
        <v>871</v>
      </c>
      <c r="C273" s="37" t="s">
        <v>872</v>
      </c>
      <c r="D273" s="39">
        <v>96.37</v>
      </c>
      <c r="E273" s="39"/>
      <c r="F273" s="39">
        <f t="shared" si="6"/>
        <v>96.37</v>
      </c>
      <c r="G273" s="37"/>
      <c r="H273" s="37"/>
      <c r="I273" s="37"/>
      <c r="J273" s="38"/>
      <c r="K273" s="38"/>
    </row>
    <row r="274" ht="28" customHeight="1" spans="1:11">
      <c r="A274" s="35" t="s">
        <v>873</v>
      </c>
      <c r="B274" s="36" t="s">
        <v>874</v>
      </c>
      <c r="C274" s="37" t="s">
        <v>875</v>
      </c>
      <c r="D274" s="39">
        <v>0</v>
      </c>
      <c r="E274" s="39"/>
      <c r="F274" s="39">
        <f t="shared" si="6"/>
        <v>0</v>
      </c>
      <c r="G274" s="37"/>
      <c r="H274" s="37"/>
      <c r="I274" s="37"/>
      <c r="J274" s="38"/>
      <c r="K274" s="38"/>
    </row>
    <row r="275" ht="28" customHeight="1" spans="1:11">
      <c r="A275" s="35" t="s">
        <v>876</v>
      </c>
      <c r="B275" s="36" t="s">
        <v>877</v>
      </c>
      <c r="C275" s="37" t="s">
        <v>878</v>
      </c>
      <c r="D275" s="39">
        <v>0</v>
      </c>
      <c r="E275" s="39"/>
      <c r="F275" s="39">
        <f t="shared" si="6"/>
        <v>0</v>
      </c>
      <c r="G275" s="37"/>
      <c r="H275" s="37"/>
      <c r="I275" s="37"/>
      <c r="J275" s="38"/>
      <c r="K275" s="38"/>
    </row>
    <row r="276" ht="28" customHeight="1" spans="1:11">
      <c r="A276" s="35" t="s">
        <v>879</v>
      </c>
      <c r="B276" s="36" t="s">
        <v>880</v>
      </c>
      <c r="C276" s="37" t="s">
        <v>881</v>
      </c>
      <c r="D276" s="46">
        <v>32680</v>
      </c>
      <c r="E276" s="39">
        <v>1974.71</v>
      </c>
      <c r="F276" s="39">
        <f t="shared" si="6"/>
        <v>34654.71</v>
      </c>
      <c r="G276" s="37"/>
      <c r="H276" s="37"/>
      <c r="I276" s="37"/>
      <c r="J276" s="38"/>
      <c r="K276" s="38"/>
    </row>
    <row r="277" ht="28" customHeight="1" spans="1:11">
      <c r="A277" s="35" t="s">
        <v>882</v>
      </c>
      <c r="B277" s="36" t="s">
        <v>883</v>
      </c>
      <c r="C277" s="37" t="s">
        <v>884</v>
      </c>
      <c r="D277" s="39">
        <v>0</v>
      </c>
      <c r="E277" s="39"/>
      <c r="F277" s="39">
        <f t="shared" si="6"/>
        <v>0</v>
      </c>
      <c r="G277" s="37"/>
      <c r="H277" s="37"/>
      <c r="I277" s="37"/>
      <c r="J277" s="38"/>
      <c r="K277" s="38"/>
    </row>
    <row r="278" ht="28" customHeight="1" spans="1:11">
      <c r="A278" s="35" t="s">
        <v>885</v>
      </c>
      <c r="B278" s="36" t="s">
        <v>886</v>
      </c>
      <c r="C278" s="37" t="s">
        <v>887</v>
      </c>
      <c r="D278" s="39">
        <v>3172</v>
      </c>
      <c r="E278" s="39">
        <v>6000</v>
      </c>
      <c r="F278" s="39">
        <f t="shared" si="6"/>
        <v>9172</v>
      </c>
      <c r="G278" s="37"/>
      <c r="H278" s="37"/>
      <c r="I278" s="37"/>
      <c r="J278" s="38"/>
      <c r="K278" s="38"/>
    </row>
    <row r="279" ht="26" customHeight="1" spans="1:11">
      <c r="A279" s="35" t="s">
        <v>888</v>
      </c>
      <c r="B279" s="36" t="s">
        <v>889</v>
      </c>
      <c r="C279" s="37" t="s">
        <v>890</v>
      </c>
      <c r="D279" s="39">
        <v>10959</v>
      </c>
      <c r="E279" s="39"/>
      <c r="F279" s="39">
        <f t="shared" si="6"/>
        <v>10959</v>
      </c>
      <c r="G279" s="37"/>
      <c r="H279" s="37"/>
      <c r="I279" s="37"/>
      <c r="J279" s="38"/>
      <c r="K279" s="38"/>
    </row>
    <row r="280" ht="26" customHeight="1" spans="1:11">
      <c r="A280" s="35" t="s">
        <v>891</v>
      </c>
      <c r="B280" s="36" t="s">
        <v>892</v>
      </c>
      <c r="C280" s="37" t="s">
        <v>893</v>
      </c>
      <c r="D280" s="39">
        <v>88640.29</v>
      </c>
      <c r="E280" s="39">
        <v>14876.75</v>
      </c>
      <c r="F280" s="39">
        <f t="shared" si="6"/>
        <v>103517.04</v>
      </c>
      <c r="G280" s="37"/>
      <c r="H280" s="37"/>
      <c r="I280" s="37"/>
      <c r="J280" s="38"/>
      <c r="K280" s="38"/>
    </row>
    <row r="281" ht="26" customHeight="1" spans="1:11">
      <c r="A281" s="35" t="s">
        <v>894</v>
      </c>
      <c r="B281" s="37"/>
      <c r="C281" s="37" t="s">
        <v>895</v>
      </c>
      <c r="D281" s="38">
        <v>502573.46</v>
      </c>
      <c r="E281" s="38">
        <f>E205+E206</f>
        <v>45986.66</v>
      </c>
      <c r="F281" s="39">
        <f t="shared" si="6"/>
        <v>548560.12</v>
      </c>
      <c r="G281" s="37"/>
      <c r="H281" s="37" t="s">
        <v>896</v>
      </c>
      <c r="I281" s="38">
        <v>502573.46</v>
      </c>
      <c r="J281" s="38">
        <f>J205+J206+J217</f>
        <v>45986.66</v>
      </c>
      <c r="K281" s="38">
        <f>I281+J281</f>
        <v>548560.12</v>
      </c>
    </row>
  </sheetData>
  <autoFilter xmlns:etc="http://www.wps.cn/officeDocument/2017/etCustomData" ref="A5:K281" etc:filterBottomFollowUsedRange="0">
    <extLst/>
  </autoFilter>
  <mergeCells count="3">
    <mergeCell ref="A2:K2"/>
    <mergeCell ref="A4:F4"/>
    <mergeCell ref="G4:K4"/>
  </mergeCells>
  <printOptions horizontalCentered="1"/>
  <pageMargins left="0.786805555555556" right="0.786805555555556" top="0.786805555555556" bottom="0.786805555555556" header="0.5" footer="0.5"/>
  <pageSetup paperSize="8" scale="96" fitToHeight="0" orientation="landscape"/>
  <headerFooter>
    <oddFooter>&amp;C第 &amp;P 页，共 162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howOutlineSymbols="0"/>
    <pageSetUpPr fitToPage="1"/>
  </sheetPr>
  <dimension ref="A2:K42"/>
  <sheetViews>
    <sheetView workbookViewId="0">
      <pane ySplit="5" topLeftCell="A6" activePane="bottomLeft" state="frozen"/>
      <selection/>
      <selection pane="bottomLeft" activeCell="C64" sqref="C64"/>
    </sheetView>
  </sheetViews>
  <sheetFormatPr defaultColWidth="8.81818181818182" defaultRowHeight="13"/>
  <cols>
    <col min="1" max="1" width="6.00909090909091" style="27" customWidth="1"/>
    <col min="2" max="2" width="12.6272727272727" style="27" customWidth="1"/>
    <col min="3" max="3" width="30.9090909090909" style="27" customWidth="1"/>
    <col min="4" max="6" width="11.8272727272727" style="27" customWidth="1"/>
    <col min="7" max="7" width="10.6272727272727" style="27" customWidth="1"/>
    <col min="8" max="8" width="37.1818181818182" style="27" customWidth="1"/>
    <col min="9" max="9" width="11.8272727272727" style="28" customWidth="1"/>
    <col min="10" max="11" width="11.8272727272727" style="27" customWidth="1"/>
    <col min="12" max="16358" width="12.2909090909091" style="27" customWidth="1"/>
    <col min="16359" max="16359" width="12.2909090909091" style="27"/>
    <col min="16360" max="16384" width="8.81818181818182" style="27"/>
  </cols>
  <sheetData>
    <row r="2" ht="28" customHeight="1" spans="1:11">
      <c r="A2" s="29" t="s">
        <v>897</v>
      </c>
      <c r="B2" s="29"/>
      <c r="C2" s="29"/>
      <c r="D2" s="29"/>
      <c r="E2" s="29"/>
      <c r="F2" s="29"/>
      <c r="G2" s="29"/>
      <c r="H2" s="29"/>
      <c r="I2" s="43"/>
      <c r="J2" s="29"/>
      <c r="K2" s="29"/>
    </row>
    <row r="3" ht="22" customHeight="1" spans="1:11">
      <c r="A3" s="30"/>
      <c r="B3" s="31"/>
      <c r="C3" s="31"/>
      <c r="D3" s="31"/>
      <c r="E3" s="31"/>
      <c r="F3" s="31"/>
      <c r="G3" s="31"/>
      <c r="H3" s="31"/>
      <c r="J3" s="31"/>
      <c r="K3" s="27" t="s">
        <v>1</v>
      </c>
    </row>
    <row r="4" ht="22" customHeight="1" spans="1:11">
      <c r="A4" s="32" t="s">
        <v>2</v>
      </c>
      <c r="B4" s="32"/>
      <c r="C4" s="32"/>
      <c r="D4" s="32"/>
      <c r="E4" s="32"/>
      <c r="F4" s="32"/>
      <c r="G4" s="33" t="s">
        <v>3</v>
      </c>
      <c r="H4" s="33"/>
      <c r="I4" s="44"/>
      <c r="J4" s="33"/>
      <c r="K4" s="33"/>
    </row>
    <row r="5" s="26" customFormat="1" ht="34" customHeight="1" spans="1:11">
      <c r="A5" s="33" t="s">
        <v>4</v>
      </c>
      <c r="B5" s="34" t="s">
        <v>5</v>
      </c>
      <c r="C5" s="33" t="s">
        <v>6</v>
      </c>
      <c r="D5" s="32" t="s">
        <v>7</v>
      </c>
      <c r="E5" s="32" t="s">
        <v>8</v>
      </c>
      <c r="F5" s="32" t="s">
        <v>9</v>
      </c>
      <c r="G5" s="33" t="s">
        <v>10</v>
      </c>
      <c r="H5" s="33" t="s">
        <v>6</v>
      </c>
      <c r="I5" s="32" t="s">
        <v>7</v>
      </c>
      <c r="J5" s="32" t="s">
        <v>8</v>
      </c>
      <c r="K5" s="32" t="s">
        <v>9</v>
      </c>
    </row>
    <row r="6" ht="24" customHeight="1" spans="1:11">
      <c r="A6" s="35" t="s">
        <v>11</v>
      </c>
      <c r="B6" s="36" t="s">
        <v>898</v>
      </c>
      <c r="C6" s="37" t="s">
        <v>899</v>
      </c>
      <c r="D6" s="38">
        <v>76926.42</v>
      </c>
      <c r="E6" s="38">
        <f>SUM(E7:E14)</f>
        <v>5035</v>
      </c>
      <c r="F6" s="38">
        <f>D6+E6</f>
        <v>81961.42</v>
      </c>
      <c r="G6" s="37" t="s">
        <v>282</v>
      </c>
      <c r="H6" s="37" t="s">
        <v>283</v>
      </c>
      <c r="I6" s="38">
        <v>0</v>
      </c>
      <c r="J6" s="38">
        <f>SUM(J7:J8)</f>
        <v>0</v>
      </c>
      <c r="K6" s="38">
        <f>I6+J6</f>
        <v>0</v>
      </c>
    </row>
    <row r="7" ht="24" customHeight="1" spans="1:11">
      <c r="A7" s="35" t="s">
        <v>16</v>
      </c>
      <c r="B7" s="36" t="s">
        <v>900</v>
      </c>
      <c r="C7" s="37" t="s">
        <v>901</v>
      </c>
      <c r="D7" s="39"/>
      <c r="E7" s="38">
        <v>0</v>
      </c>
      <c r="F7" s="38">
        <f t="shared" ref="F7:F14" si="0">D7+E7</f>
        <v>0</v>
      </c>
      <c r="G7" s="37" t="s">
        <v>902</v>
      </c>
      <c r="H7" s="37" t="s">
        <v>903</v>
      </c>
      <c r="I7" s="39">
        <v>0</v>
      </c>
      <c r="J7" s="38">
        <v>0</v>
      </c>
      <c r="K7" s="38">
        <f t="shared" ref="K7:K42" si="1">I7+J7</f>
        <v>0</v>
      </c>
    </row>
    <row r="8" ht="24" customHeight="1" spans="1:11">
      <c r="A8" s="35" t="s">
        <v>21</v>
      </c>
      <c r="B8" s="36" t="s">
        <v>904</v>
      </c>
      <c r="C8" s="37" t="s">
        <v>905</v>
      </c>
      <c r="D8" s="39"/>
      <c r="E8" s="38">
        <v>0</v>
      </c>
      <c r="F8" s="38">
        <f t="shared" si="0"/>
        <v>0</v>
      </c>
      <c r="G8" s="37" t="s">
        <v>906</v>
      </c>
      <c r="H8" s="37" t="s">
        <v>907</v>
      </c>
      <c r="I8" s="39">
        <v>0</v>
      </c>
      <c r="J8" s="38">
        <v>0</v>
      </c>
      <c r="K8" s="38">
        <f t="shared" si="1"/>
        <v>0</v>
      </c>
    </row>
    <row r="9" ht="24" customHeight="1" spans="1:11">
      <c r="A9" s="35" t="s">
        <v>26</v>
      </c>
      <c r="B9" s="36" t="s">
        <v>908</v>
      </c>
      <c r="C9" s="37" t="s">
        <v>909</v>
      </c>
      <c r="D9" s="39">
        <v>66219.42</v>
      </c>
      <c r="E9" s="38">
        <v>4211</v>
      </c>
      <c r="F9" s="38">
        <f t="shared" si="0"/>
        <v>70430.42</v>
      </c>
      <c r="G9" s="37" t="s">
        <v>303</v>
      </c>
      <c r="H9" s="37" t="s">
        <v>304</v>
      </c>
      <c r="I9" s="38">
        <v>0</v>
      </c>
      <c r="J9" s="38">
        <f>SUM(J10:J11)</f>
        <v>0</v>
      </c>
      <c r="K9" s="38">
        <f t="shared" si="1"/>
        <v>0</v>
      </c>
    </row>
    <row r="10" ht="24" customHeight="1" spans="1:11">
      <c r="A10" s="35" t="s">
        <v>31</v>
      </c>
      <c r="B10" s="36" t="s">
        <v>910</v>
      </c>
      <c r="C10" s="37" t="s">
        <v>911</v>
      </c>
      <c r="D10" s="39">
        <v>300</v>
      </c>
      <c r="E10" s="38">
        <v>0</v>
      </c>
      <c r="F10" s="38">
        <f t="shared" si="0"/>
        <v>300</v>
      </c>
      <c r="G10" s="37" t="s">
        <v>912</v>
      </c>
      <c r="H10" s="37" t="s">
        <v>913</v>
      </c>
      <c r="I10" s="39">
        <v>0</v>
      </c>
      <c r="J10" s="38">
        <v>0</v>
      </c>
      <c r="K10" s="38">
        <f t="shared" si="1"/>
        <v>0</v>
      </c>
    </row>
    <row r="11" ht="24" customHeight="1" spans="1:11">
      <c r="A11" s="35" t="s">
        <v>36</v>
      </c>
      <c r="B11" s="36" t="s">
        <v>914</v>
      </c>
      <c r="C11" s="37" t="s">
        <v>915</v>
      </c>
      <c r="D11" s="39">
        <v>6327</v>
      </c>
      <c r="E11" s="38">
        <v>824</v>
      </c>
      <c r="F11" s="38">
        <f t="shared" si="0"/>
        <v>7151</v>
      </c>
      <c r="G11" s="37" t="s">
        <v>916</v>
      </c>
      <c r="H11" s="37" t="s">
        <v>917</v>
      </c>
      <c r="I11" s="39">
        <v>0</v>
      </c>
      <c r="J11" s="38">
        <v>0</v>
      </c>
      <c r="K11" s="38">
        <f t="shared" si="1"/>
        <v>0</v>
      </c>
    </row>
    <row r="12" ht="24" customHeight="1" spans="1:11">
      <c r="A12" s="35" t="s">
        <v>41</v>
      </c>
      <c r="B12" s="36" t="s">
        <v>918</v>
      </c>
      <c r="C12" s="37" t="s">
        <v>919</v>
      </c>
      <c r="D12" s="39">
        <v>1080</v>
      </c>
      <c r="E12" s="38">
        <v>0</v>
      </c>
      <c r="F12" s="38">
        <f t="shared" si="0"/>
        <v>1080</v>
      </c>
      <c r="G12" s="37" t="s">
        <v>457</v>
      </c>
      <c r="H12" s="37" t="s">
        <v>458</v>
      </c>
      <c r="I12" s="38">
        <v>62522.58</v>
      </c>
      <c r="J12" s="38">
        <f>SUM(J13:J19)</f>
        <v>4516.66</v>
      </c>
      <c r="K12" s="38">
        <f t="shared" si="1"/>
        <v>67039.24</v>
      </c>
    </row>
    <row r="13" ht="24" customHeight="1" spans="1:11">
      <c r="A13" s="35" t="s">
        <v>46</v>
      </c>
      <c r="B13" s="36" t="s">
        <v>920</v>
      </c>
      <c r="C13" s="37" t="s">
        <v>921</v>
      </c>
      <c r="D13" s="37"/>
      <c r="E13" s="38"/>
      <c r="F13" s="38">
        <f t="shared" si="0"/>
        <v>0</v>
      </c>
      <c r="G13" s="37" t="s">
        <v>922</v>
      </c>
      <c r="H13" s="37" t="s">
        <v>923</v>
      </c>
      <c r="I13" s="39">
        <v>58935.6</v>
      </c>
      <c r="J13" s="38">
        <v>4662.55</v>
      </c>
      <c r="K13" s="38">
        <f t="shared" si="1"/>
        <v>63598.15</v>
      </c>
    </row>
    <row r="14" ht="26" spans="1:11">
      <c r="A14" s="35" t="s">
        <v>51</v>
      </c>
      <c r="B14" s="36" t="s">
        <v>924</v>
      </c>
      <c r="C14" s="37" t="s">
        <v>925</v>
      </c>
      <c r="D14" s="40">
        <v>3000</v>
      </c>
      <c r="E14" s="41">
        <v>0</v>
      </c>
      <c r="F14" s="38">
        <f t="shared" si="0"/>
        <v>3000</v>
      </c>
      <c r="G14" s="37" t="s">
        <v>926</v>
      </c>
      <c r="H14" s="37" t="s">
        <v>927</v>
      </c>
      <c r="I14" s="39">
        <v>0</v>
      </c>
      <c r="J14" s="38">
        <v>0</v>
      </c>
      <c r="K14" s="38">
        <f t="shared" si="1"/>
        <v>0</v>
      </c>
    </row>
    <row r="15" ht="24" customHeight="1" spans="1:11">
      <c r="A15" s="35" t="s">
        <v>56</v>
      </c>
      <c r="B15" s="37"/>
      <c r="C15" s="37"/>
      <c r="D15" s="37"/>
      <c r="E15" s="37"/>
      <c r="F15" s="37"/>
      <c r="G15" s="37" t="s">
        <v>928</v>
      </c>
      <c r="H15" s="37" t="s">
        <v>929</v>
      </c>
      <c r="I15" s="39">
        <v>0</v>
      </c>
      <c r="J15" s="38">
        <v>0</v>
      </c>
      <c r="K15" s="38">
        <f t="shared" si="1"/>
        <v>0</v>
      </c>
    </row>
    <row r="16" ht="24" customHeight="1" spans="1:11">
      <c r="A16" s="35" t="s">
        <v>61</v>
      </c>
      <c r="B16" s="37"/>
      <c r="C16" s="37"/>
      <c r="D16" s="37"/>
      <c r="E16" s="37"/>
      <c r="F16" s="37"/>
      <c r="G16" s="37" t="s">
        <v>930</v>
      </c>
      <c r="H16" s="37" t="s">
        <v>931</v>
      </c>
      <c r="I16" s="39">
        <v>2530.6</v>
      </c>
      <c r="J16" s="38">
        <v>-145.89</v>
      </c>
      <c r="K16" s="38">
        <f t="shared" si="1"/>
        <v>2384.71</v>
      </c>
    </row>
    <row r="17" ht="24" customHeight="1" spans="1:11">
      <c r="A17" s="35" t="s">
        <v>66</v>
      </c>
      <c r="B17" s="37"/>
      <c r="C17" s="37"/>
      <c r="D17" s="37"/>
      <c r="E17" s="37"/>
      <c r="F17" s="37"/>
      <c r="G17" s="37" t="s">
        <v>932</v>
      </c>
      <c r="H17" s="37" t="s">
        <v>933</v>
      </c>
      <c r="I17" s="39">
        <v>1056.38</v>
      </c>
      <c r="J17" s="38">
        <v>0</v>
      </c>
      <c r="K17" s="38">
        <f t="shared" si="1"/>
        <v>1056.38</v>
      </c>
    </row>
    <row r="18" ht="24" customHeight="1" spans="1:11">
      <c r="A18" s="35" t="s">
        <v>71</v>
      </c>
      <c r="B18" s="37"/>
      <c r="C18" s="37"/>
      <c r="D18" s="37"/>
      <c r="E18" s="37"/>
      <c r="F18" s="37"/>
      <c r="G18" s="36" t="s">
        <v>934</v>
      </c>
      <c r="H18" s="37" t="s">
        <v>935</v>
      </c>
      <c r="I18" s="39">
        <v>0</v>
      </c>
      <c r="J18" s="38">
        <v>0</v>
      </c>
      <c r="K18" s="38">
        <f t="shared" si="1"/>
        <v>0</v>
      </c>
    </row>
    <row r="19" ht="24" customHeight="1" spans="1:11">
      <c r="A19" s="35" t="s">
        <v>76</v>
      </c>
      <c r="B19" s="37"/>
      <c r="C19" s="37"/>
      <c r="D19" s="37"/>
      <c r="E19" s="37"/>
      <c r="F19" s="37"/>
      <c r="G19" s="37" t="s">
        <v>936</v>
      </c>
      <c r="H19" s="37" t="s">
        <v>937</v>
      </c>
      <c r="I19" s="39">
        <v>0</v>
      </c>
      <c r="J19" s="38">
        <v>0</v>
      </c>
      <c r="K19" s="38">
        <f t="shared" si="1"/>
        <v>0</v>
      </c>
    </row>
    <row r="20" ht="24" customHeight="1" spans="1:11">
      <c r="A20" s="35" t="s">
        <v>81</v>
      </c>
      <c r="B20" s="37"/>
      <c r="C20" s="37"/>
      <c r="D20" s="37"/>
      <c r="E20" s="37"/>
      <c r="F20" s="37"/>
      <c r="G20" s="37" t="s">
        <v>478</v>
      </c>
      <c r="H20" s="37" t="s">
        <v>479</v>
      </c>
      <c r="I20" s="38">
        <v>967.42</v>
      </c>
      <c r="J20" s="38">
        <f>SUM(J21:J23)</f>
        <v>0</v>
      </c>
      <c r="K20" s="38">
        <f t="shared" si="1"/>
        <v>967.42</v>
      </c>
    </row>
    <row r="21" ht="24" customHeight="1" spans="1:11">
      <c r="A21" s="35" t="s">
        <v>86</v>
      </c>
      <c r="B21" s="37"/>
      <c r="C21" s="37"/>
      <c r="D21" s="37"/>
      <c r="E21" s="37"/>
      <c r="F21" s="37"/>
      <c r="G21" s="37" t="s">
        <v>938</v>
      </c>
      <c r="H21" s="37" t="s">
        <v>939</v>
      </c>
      <c r="I21" s="39">
        <v>24</v>
      </c>
      <c r="J21" s="38">
        <v>0</v>
      </c>
      <c r="K21" s="38">
        <f t="shared" si="1"/>
        <v>24</v>
      </c>
    </row>
    <row r="22" ht="24" customHeight="1" spans="1:11">
      <c r="A22" s="35"/>
      <c r="B22" s="37"/>
      <c r="C22" s="37"/>
      <c r="D22" s="37"/>
      <c r="E22" s="37"/>
      <c r="F22" s="37"/>
      <c r="G22" s="36" t="s">
        <v>940</v>
      </c>
      <c r="H22" s="37" t="s">
        <v>913</v>
      </c>
      <c r="I22" s="39">
        <v>575.52</v>
      </c>
      <c r="J22" s="38">
        <v>0</v>
      </c>
      <c r="K22" s="38">
        <f t="shared" si="1"/>
        <v>575.52</v>
      </c>
    </row>
    <row r="23" ht="24" customHeight="1" spans="1:11">
      <c r="A23" s="35"/>
      <c r="B23" s="37"/>
      <c r="C23" s="37"/>
      <c r="D23" s="37"/>
      <c r="E23" s="37"/>
      <c r="F23" s="37"/>
      <c r="G23" s="36" t="s">
        <v>941</v>
      </c>
      <c r="H23" s="37" t="s">
        <v>917</v>
      </c>
      <c r="I23" s="39">
        <v>367.9</v>
      </c>
      <c r="J23" s="38">
        <v>0</v>
      </c>
      <c r="K23" s="38">
        <f t="shared" si="1"/>
        <v>367.9</v>
      </c>
    </row>
    <row r="24" ht="24" customHeight="1" spans="1:11">
      <c r="A24" s="35" t="s">
        <v>101</v>
      </c>
      <c r="B24" s="37"/>
      <c r="C24" s="37"/>
      <c r="D24" s="37"/>
      <c r="E24" s="37"/>
      <c r="F24" s="37"/>
      <c r="G24" s="37" t="s">
        <v>646</v>
      </c>
      <c r="H24" s="37" t="s">
        <v>647</v>
      </c>
      <c r="I24" s="38">
        <v>46580.05</v>
      </c>
      <c r="J24" s="38">
        <f>SUM(J25:J26)</f>
        <v>32800</v>
      </c>
      <c r="K24" s="38">
        <f t="shared" si="1"/>
        <v>79380.05</v>
      </c>
    </row>
    <row r="25" ht="29" customHeight="1" spans="1:11">
      <c r="A25" s="35" t="s">
        <v>106</v>
      </c>
      <c r="B25" s="37"/>
      <c r="C25" s="37"/>
      <c r="D25" s="37"/>
      <c r="E25" s="37"/>
      <c r="F25" s="37"/>
      <c r="G25" s="37" t="s">
        <v>942</v>
      </c>
      <c r="H25" s="37" t="s">
        <v>943</v>
      </c>
      <c r="I25" s="39">
        <v>44842.86</v>
      </c>
      <c r="J25" s="38">
        <v>32800</v>
      </c>
      <c r="K25" s="38">
        <f t="shared" si="1"/>
        <v>77642.86</v>
      </c>
    </row>
    <row r="26" ht="24" customHeight="1" spans="1:11">
      <c r="A26" s="35" t="s">
        <v>111</v>
      </c>
      <c r="B26" s="37"/>
      <c r="C26" s="37"/>
      <c r="D26" s="37"/>
      <c r="E26" s="37"/>
      <c r="F26" s="37"/>
      <c r="G26" s="37" t="s">
        <v>944</v>
      </c>
      <c r="H26" s="37" t="s">
        <v>945</v>
      </c>
      <c r="I26" s="39">
        <v>1737.19</v>
      </c>
      <c r="J26" s="38">
        <v>0</v>
      </c>
      <c r="K26" s="38">
        <f t="shared" si="1"/>
        <v>1737.19</v>
      </c>
    </row>
    <row r="27" ht="24" customHeight="1" spans="1:11">
      <c r="A27" s="35" t="s">
        <v>116</v>
      </c>
      <c r="B27" s="37"/>
      <c r="C27" s="37"/>
      <c r="D27" s="37"/>
      <c r="E27" s="37"/>
      <c r="F27" s="37"/>
      <c r="G27" s="37" t="s">
        <v>655</v>
      </c>
      <c r="H27" s="37" t="s">
        <v>656</v>
      </c>
      <c r="I27" s="38">
        <v>18693.11</v>
      </c>
      <c r="J27" s="38">
        <f>SUM(J28)</f>
        <v>518.91</v>
      </c>
      <c r="K27" s="38">
        <f t="shared" si="1"/>
        <v>19212.02</v>
      </c>
    </row>
    <row r="28" ht="24" customHeight="1" spans="1:11">
      <c r="A28" s="35" t="s">
        <v>121</v>
      </c>
      <c r="B28" s="37"/>
      <c r="C28" s="37"/>
      <c r="D28" s="37"/>
      <c r="E28" s="37"/>
      <c r="F28" s="37"/>
      <c r="G28" s="37" t="s">
        <v>946</v>
      </c>
      <c r="H28" s="37" t="s">
        <v>947</v>
      </c>
      <c r="I28" s="39">
        <v>18693.11</v>
      </c>
      <c r="J28" s="38">
        <v>518.91</v>
      </c>
      <c r="K28" s="38">
        <f t="shared" si="1"/>
        <v>19212.02</v>
      </c>
    </row>
    <row r="29" ht="24" customHeight="1" spans="1:11">
      <c r="A29" s="35" t="s">
        <v>126</v>
      </c>
      <c r="B29" s="37"/>
      <c r="C29" s="37"/>
      <c r="D29" s="37"/>
      <c r="E29" s="37"/>
      <c r="F29" s="37"/>
      <c r="G29" s="37" t="s">
        <v>661</v>
      </c>
      <c r="H29" s="37" t="s">
        <v>662</v>
      </c>
      <c r="I29" s="38">
        <v>101.62</v>
      </c>
      <c r="J29" s="38">
        <f>SUM(J30)</f>
        <v>-0.57</v>
      </c>
      <c r="K29" s="38">
        <f t="shared" si="1"/>
        <v>101.05</v>
      </c>
    </row>
    <row r="30" ht="24" customHeight="1" spans="1:11">
      <c r="A30" s="35" t="s">
        <v>131</v>
      </c>
      <c r="B30" s="37"/>
      <c r="C30" s="37"/>
      <c r="D30" s="37"/>
      <c r="E30" s="37"/>
      <c r="F30" s="37"/>
      <c r="G30" s="37" t="s">
        <v>948</v>
      </c>
      <c r="H30" s="37" t="s">
        <v>949</v>
      </c>
      <c r="I30" s="39">
        <v>101.62</v>
      </c>
      <c r="J30" s="38">
        <v>-0.57</v>
      </c>
      <c r="K30" s="38">
        <f t="shared" si="1"/>
        <v>101.05</v>
      </c>
    </row>
    <row r="31" ht="24" customHeight="1" spans="1:11">
      <c r="A31" s="35" t="s">
        <v>136</v>
      </c>
      <c r="B31" s="37"/>
      <c r="C31" s="37"/>
      <c r="D31" s="37"/>
      <c r="E31" s="37"/>
      <c r="F31" s="37"/>
      <c r="G31" s="37" t="s">
        <v>768</v>
      </c>
      <c r="H31" s="37" t="s">
        <v>950</v>
      </c>
      <c r="I31" s="38">
        <v>0</v>
      </c>
      <c r="J31" s="38">
        <f>SUM(J32:J33)</f>
        <v>0</v>
      </c>
      <c r="K31" s="38">
        <f t="shared" si="1"/>
        <v>0</v>
      </c>
    </row>
    <row r="32" ht="24" customHeight="1" spans="1:11">
      <c r="A32" s="35" t="s">
        <v>141</v>
      </c>
      <c r="B32" s="37"/>
      <c r="C32" s="37"/>
      <c r="D32" s="37"/>
      <c r="E32" s="37"/>
      <c r="F32" s="37"/>
      <c r="G32" s="37" t="s">
        <v>951</v>
      </c>
      <c r="H32" s="37" t="s">
        <v>952</v>
      </c>
      <c r="I32" s="39">
        <v>0</v>
      </c>
      <c r="J32" s="38">
        <v>0</v>
      </c>
      <c r="K32" s="38">
        <f t="shared" si="1"/>
        <v>0</v>
      </c>
    </row>
    <row r="33" ht="24" customHeight="1" spans="1:11">
      <c r="A33" s="35" t="s">
        <v>146</v>
      </c>
      <c r="B33" s="37"/>
      <c r="C33" s="37"/>
      <c r="D33" s="42"/>
      <c r="E33" s="37"/>
      <c r="F33" s="37"/>
      <c r="G33" s="37" t="s">
        <v>953</v>
      </c>
      <c r="H33" s="37" t="s">
        <v>954</v>
      </c>
      <c r="I33" s="39">
        <v>0</v>
      </c>
      <c r="J33" s="38">
        <v>0</v>
      </c>
      <c r="K33" s="38">
        <f t="shared" si="1"/>
        <v>0</v>
      </c>
    </row>
    <row r="34" ht="24" customHeight="1" spans="1:11">
      <c r="A34" s="35" t="s">
        <v>151</v>
      </c>
      <c r="B34" s="37"/>
      <c r="C34" s="37" t="s">
        <v>955</v>
      </c>
      <c r="D34" s="38">
        <v>76926.42</v>
      </c>
      <c r="E34" s="38">
        <f>E6</f>
        <v>5035</v>
      </c>
      <c r="F34" s="38">
        <f>D34+E34</f>
        <v>81961.42</v>
      </c>
      <c r="G34" s="37"/>
      <c r="H34" s="37" t="s">
        <v>956</v>
      </c>
      <c r="I34" s="38">
        <v>128864.78</v>
      </c>
      <c r="J34" s="38">
        <f>J6+J9+J12+J20+J24+J27+J29+J31</f>
        <v>37835</v>
      </c>
      <c r="K34" s="38">
        <f t="shared" si="1"/>
        <v>166699.78</v>
      </c>
    </row>
    <row r="35" ht="24" customHeight="1" spans="1:11">
      <c r="A35" s="35" t="s">
        <v>156</v>
      </c>
      <c r="B35" s="36" t="s">
        <v>396</v>
      </c>
      <c r="C35" s="37" t="s">
        <v>669</v>
      </c>
      <c r="D35" s="38">
        <v>52023.42</v>
      </c>
      <c r="E35" s="38">
        <f>SUM(E36:E39)</f>
        <v>32800</v>
      </c>
      <c r="F35" s="38">
        <f t="shared" ref="F35:F42" si="2">D35+E35</f>
        <v>84823.42</v>
      </c>
      <c r="G35" s="37" t="s">
        <v>670</v>
      </c>
      <c r="H35" s="37" t="s">
        <v>671</v>
      </c>
      <c r="I35" s="38">
        <v>0</v>
      </c>
      <c r="J35" s="38">
        <f>SUM(J36:J38)</f>
        <v>0</v>
      </c>
      <c r="K35" s="38">
        <f t="shared" si="1"/>
        <v>0</v>
      </c>
    </row>
    <row r="36" ht="24" customHeight="1" spans="1:11">
      <c r="A36" s="35" t="s">
        <v>161</v>
      </c>
      <c r="B36" s="36" t="s">
        <v>957</v>
      </c>
      <c r="C36" s="37" t="s">
        <v>958</v>
      </c>
      <c r="D36" s="39">
        <v>410.7</v>
      </c>
      <c r="E36" s="38"/>
      <c r="F36" s="38">
        <f t="shared" si="2"/>
        <v>410.7</v>
      </c>
      <c r="G36" s="37" t="s">
        <v>687</v>
      </c>
      <c r="H36" s="37" t="s">
        <v>688</v>
      </c>
      <c r="I36" s="39">
        <v>0</v>
      </c>
      <c r="J36" s="38">
        <v>0</v>
      </c>
      <c r="K36" s="38">
        <f t="shared" si="1"/>
        <v>0</v>
      </c>
    </row>
    <row r="37" ht="24" customHeight="1" spans="1:11">
      <c r="A37" s="35" t="s">
        <v>164</v>
      </c>
      <c r="B37" s="36" t="s">
        <v>880</v>
      </c>
      <c r="C37" s="37" t="s">
        <v>881</v>
      </c>
      <c r="D37" s="39">
        <v>21527.72</v>
      </c>
      <c r="E37" s="38"/>
      <c r="F37" s="38">
        <f t="shared" si="2"/>
        <v>21527.72</v>
      </c>
      <c r="G37" s="37" t="s">
        <v>691</v>
      </c>
      <c r="H37" s="37" t="s">
        <v>692</v>
      </c>
      <c r="I37" s="39">
        <v>0</v>
      </c>
      <c r="J37" s="38">
        <v>0</v>
      </c>
      <c r="K37" s="38">
        <f t="shared" si="1"/>
        <v>0</v>
      </c>
    </row>
    <row r="38" ht="24" customHeight="1" spans="1:11">
      <c r="A38" s="35" t="s">
        <v>167</v>
      </c>
      <c r="B38" s="36" t="s">
        <v>883</v>
      </c>
      <c r="C38" s="37" t="s">
        <v>884</v>
      </c>
      <c r="D38" s="37"/>
      <c r="E38" s="38"/>
      <c r="F38" s="38">
        <f t="shared" si="2"/>
        <v>0</v>
      </c>
      <c r="G38" s="37" t="s">
        <v>695</v>
      </c>
      <c r="H38" s="37" t="s">
        <v>696</v>
      </c>
      <c r="I38" s="39">
        <v>0</v>
      </c>
      <c r="J38" s="38">
        <v>0</v>
      </c>
      <c r="K38" s="38">
        <f t="shared" si="1"/>
        <v>0</v>
      </c>
    </row>
    <row r="39" ht="24" customHeight="1" spans="1:11">
      <c r="A39" s="35" t="s">
        <v>170</v>
      </c>
      <c r="B39" s="36" t="s">
        <v>886</v>
      </c>
      <c r="C39" s="37" t="s">
        <v>887</v>
      </c>
      <c r="D39" s="39">
        <v>30085</v>
      </c>
      <c r="E39" s="38">
        <v>32800</v>
      </c>
      <c r="F39" s="38">
        <f t="shared" si="2"/>
        <v>62885</v>
      </c>
      <c r="G39" s="37" t="s">
        <v>716</v>
      </c>
      <c r="H39" s="37" t="s">
        <v>717</v>
      </c>
      <c r="I39" s="38">
        <v>85.06</v>
      </c>
      <c r="J39" s="38">
        <f>SUM(J40:J41)</f>
        <v>0</v>
      </c>
      <c r="K39" s="38">
        <f t="shared" si="1"/>
        <v>85.06</v>
      </c>
    </row>
    <row r="40" ht="24" customHeight="1" spans="1:11">
      <c r="A40" s="35" t="s">
        <v>173</v>
      </c>
      <c r="B40" s="37"/>
      <c r="C40" s="37"/>
      <c r="D40" s="37"/>
      <c r="E40" s="37"/>
      <c r="F40" s="38"/>
      <c r="G40" s="37" t="s">
        <v>959</v>
      </c>
      <c r="H40" s="37" t="s">
        <v>960</v>
      </c>
      <c r="I40" s="39">
        <v>85.06</v>
      </c>
      <c r="J40" s="38">
        <v>0</v>
      </c>
      <c r="K40" s="38">
        <f t="shared" si="1"/>
        <v>85.06</v>
      </c>
    </row>
    <row r="41" ht="24" customHeight="1" spans="1:11">
      <c r="A41" s="35" t="s">
        <v>176</v>
      </c>
      <c r="B41" s="37"/>
      <c r="C41" s="37"/>
      <c r="D41" s="37"/>
      <c r="E41" s="37"/>
      <c r="F41" s="38"/>
      <c r="G41" s="37" t="s">
        <v>961</v>
      </c>
      <c r="H41" s="37" t="s">
        <v>962</v>
      </c>
      <c r="I41" s="39">
        <v>0</v>
      </c>
      <c r="J41" s="38">
        <v>0</v>
      </c>
      <c r="K41" s="38">
        <f t="shared" si="1"/>
        <v>0</v>
      </c>
    </row>
    <row r="42" ht="24" customHeight="1" spans="1:11">
      <c r="A42" s="35" t="s">
        <v>179</v>
      </c>
      <c r="B42" s="37"/>
      <c r="C42" s="37" t="s">
        <v>963</v>
      </c>
      <c r="D42" s="38">
        <v>128949.84</v>
      </c>
      <c r="E42" s="38">
        <f>E34+E35</f>
        <v>37835</v>
      </c>
      <c r="F42" s="38">
        <f t="shared" si="2"/>
        <v>166784.84</v>
      </c>
      <c r="G42" s="37"/>
      <c r="H42" s="37" t="s">
        <v>964</v>
      </c>
      <c r="I42" s="38">
        <v>128949.84</v>
      </c>
      <c r="J42" s="38">
        <f>J34+J35+J39</f>
        <v>37835</v>
      </c>
      <c r="K42" s="38">
        <f t="shared" si="1"/>
        <v>166784.84</v>
      </c>
    </row>
  </sheetData>
  <autoFilter xmlns:etc="http://www.wps.cn/officeDocument/2017/etCustomData" ref="A5:K42" etc:filterBottomFollowUsedRange="0">
    <extLst/>
  </autoFilter>
  <mergeCells count="3">
    <mergeCell ref="A2:K2"/>
    <mergeCell ref="A4:F4"/>
    <mergeCell ref="G4:K4"/>
  </mergeCells>
  <printOptions horizontalCentered="1"/>
  <pageMargins left="0.786805555555556" right="0.786805555555556" top="0.786805555555556" bottom="0.786805555555556" header="0.5" footer="0.5"/>
  <pageSetup paperSize="8" fitToHeight="0" orientation="landscape"/>
  <headerFooter>
    <oddFooter>&amp;C第 &amp;P+17 页，共 162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185"/>
  <sheetViews>
    <sheetView workbookViewId="0">
      <selection activeCell="A2" sqref="A2:K2"/>
    </sheetView>
  </sheetViews>
  <sheetFormatPr defaultColWidth="9.81818181818182" defaultRowHeight="25" customHeight="1"/>
  <cols>
    <col min="1" max="1" width="5.12727272727273" style="17" customWidth="1"/>
    <col min="2" max="2" width="18" style="16" customWidth="1"/>
    <col min="3" max="3" width="34.2545454545455" style="16" customWidth="1"/>
    <col min="4" max="4" width="17.5" style="16" customWidth="1"/>
    <col min="5" max="5" width="13.2545454545455" style="16" customWidth="1"/>
    <col min="6" max="6" width="21.5" style="16" customWidth="1"/>
    <col min="7" max="7" width="19.7545454545455" style="16" customWidth="1"/>
    <col min="8" max="10" width="12.1272727272727" style="18" customWidth="1"/>
    <col min="11" max="11" width="15.7545454545455" style="16" customWidth="1"/>
    <col min="12" max="16384" width="9.81818181818182" style="16"/>
  </cols>
  <sheetData>
    <row r="1" ht="16" customHeight="1"/>
    <row r="2" s="16" customFormat="1" ht="36" customHeight="1" spans="1:11">
      <c r="A2" s="3" t="s">
        <v>965</v>
      </c>
      <c r="B2" s="3"/>
      <c r="C2" s="3"/>
      <c r="D2" s="3"/>
      <c r="E2" s="3"/>
      <c r="F2" s="3"/>
      <c r="G2" s="3"/>
      <c r="H2" s="4"/>
      <c r="I2" s="4"/>
      <c r="J2" s="4"/>
      <c r="K2" s="3"/>
    </row>
    <row r="3" customFormat="1" ht="16" customHeight="1" spans="1:11">
      <c r="A3" s="3"/>
      <c r="B3" s="3"/>
      <c r="C3" s="3"/>
      <c r="D3" s="3"/>
      <c r="E3" s="3"/>
      <c r="F3" s="3"/>
      <c r="G3" s="3"/>
      <c r="H3" s="19"/>
      <c r="I3" s="19"/>
      <c r="J3" s="19"/>
      <c r="K3" s="12" t="s">
        <v>1</v>
      </c>
    </row>
    <row r="4" s="17" customFormat="1" ht="26" customHeight="1" spans="1:11">
      <c r="A4" s="7" t="s">
        <v>4</v>
      </c>
      <c r="B4" s="8" t="s">
        <v>966</v>
      </c>
      <c r="C4" s="8" t="s">
        <v>967</v>
      </c>
      <c r="D4" s="8" t="s">
        <v>968</v>
      </c>
      <c r="E4" s="7" t="s">
        <v>969</v>
      </c>
      <c r="F4" s="8" t="s">
        <v>970</v>
      </c>
      <c r="G4" s="7" t="s">
        <v>971</v>
      </c>
      <c r="H4" s="9" t="s">
        <v>972</v>
      </c>
      <c r="I4" s="9" t="s">
        <v>973</v>
      </c>
      <c r="J4" s="9" t="s">
        <v>974</v>
      </c>
      <c r="K4" s="7" t="s">
        <v>975</v>
      </c>
    </row>
    <row r="5" s="17" customFormat="1" ht="24" customHeight="1" spans="1:11">
      <c r="A5" s="7" t="s">
        <v>976</v>
      </c>
      <c r="B5" s="7"/>
      <c r="C5" s="7"/>
      <c r="D5" s="7"/>
      <c r="E5" s="7"/>
      <c r="F5" s="7"/>
      <c r="G5" s="7"/>
      <c r="H5" s="9">
        <f>SUBTOTAL(109,H6:H443)</f>
        <v>34845.58</v>
      </c>
      <c r="I5" s="9">
        <f>SUBTOTAL(109,I6:I443)</f>
        <v>45986.66</v>
      </c>
      <c r="J5" s="9">
        <f>SUBTOTAL(109,J6:J443)</f>
        <v>80832.24</v>
      </c>
      <c r="K5" s="7"/>
    </row>
    <row r="6" s="16" customFormat="1" customHeight="1" spans="1:11">
      <c r="A6" s="8">
        <v>1</v>
      </c>
      <c r="B6" s="11" t="s">
        <v>977</v>
      </c>
      <c r="C6" s="11" t="s">
        <v>978</v>
      </c>
      <c r="D6" s="11" t="s">
        <v>979</v>
      </c>
      <c r="E6" s="11" t="s">
        <v>980</v>
      </c>
      <c r="F6" s="11" t="s">
        <v>981</v>
      </c>
      <c r="G6" s="11" t="s">
        <v>982</v>
      </c>
      <c r="H6" s="9">
        <v>60</v>
      </c>
      <c r="I6" s="9">
        <v>-20</v>
      </c>
      <c r="J6" s="9">
        <v>40</v>
      </c>
      <c r="K6" s="20"/>
    </row>
    <row r="7" s="16" customFormat="1" customHeight="1" spans="1:11">
      <c r="A7" s="8">
        <v>2</v>
      </c>
      <c r="B7" s="11" t="s">
        <v>977</v>
      </c>
      <c r="C7" s="11" t="s">
        <v>983</v>
      </c>
      <c r="D7" s="11" t="s">
        <v>979</v>
      </c>
      <c r="E7" s="11" t="s">
        <v>980</v>
      </c>
      <c r="F7" s="11" t="s">
        <v>981</v>
      </c>
      <c r="G7" s="11" t="s">
        <v>982</v>
      </c>
      <c r="H7" s="9">
        <v>5</v>
      </c>
      <c r="I7" s="9">
        <v>-5</v>
      </c>
      <c r="J7" s="9">
        <v>0</v>
      </c>
      <c r="K7" s="20"/>
    </row>
    <row r="8" s="16" customFormat="1" customHeight="1" spans="1:11">
      <c r="A8" s="8">
        <v>3</v>
      </c>
      <c r="B8" s="11" t="s">
        <v>977</v>
      </c>
      <c r="C8" s="11" t="s">
        <v>984</v>
      </c>
      <c r="D8" s="11" t="s">
        <v>979</v>
      </c>
      <c r="E8" s="11" t="s">
        <v>980</v>
      </c>
      <c r="F8" s="11" t="s">
        <v>981</v>
      </c>
      <c r="G8" s="11" t="s">
        <v>982</v>
      </c>
      <c r="H8" s="9">
        <v>2</v>
      </c>
      <c r="I8" s="9">
        <v>-2</v>
      </c>
      <c r="J8" s="9">
        <v>0</v>
      </c>
      <c r="K8" s="20"/>
    </row>
    <row r="9" s="16" customFormat="1" customHeight="1" spans="1:11">
      <c r="A9" s="8">
        <v>4</v>
      </c>
      <c r="B9" s="11" t="s">
        <v>977</v>
      </c>
      <c r="C9" s="11" t="s">
        <v>985</v>
      </c>
      <c r="D9" s="11" t="s">
        <v>979</v>
      </c>
      <c r="E9" s="11" t="s">
        <v>980</v>
      </c>
      <c r="F9" s="11" t="s">
        <v>981</v>
      </c>
      <c r="G9" s="11" t="s">
        <v>982</v>
      </c>
      <c r="H9" s="9">
        <v>2.8</v>
      </c>
      <c r="I9" s="9">
        <v>-2.8</v>
      </c>
      <c r="J9" s="9">
        <v>0</v>
      </c>
      <c r="K9" s="20"/>
    </row>
    <row r="10" s="16" customFormat="1" customHeight="1" spans="1:11">
      <c r="A10" s="8">
        <v>5</v>
      </c>
      <c r="B10" s="11" t="s">
        <v>977</v>
      </c>
      <c r="C10" s="11" t="s">
        <v>986</v>
      </c>
      <c r="D10" s="11" t="s">
        <v>979</v>
      </c>
      <c r="E10" s="11" t="s">
        <v>980</v>
      </c>
      <c r="F10" s="11" t="s">
        <v>981</v>
      </c>
      <c r="G10" s="11" t="s">
        <v>982</v>
      </c>
      <c r="H10" s="9">
        <v>2</v>
      </c>
      <c r="I10" s="9">
        <v>-2</v>
      </c>
      <c r="J10" s="9">
        <v>0</v>
      </c>
      <c r="K10" s="20"/>
    </row>
    <row r="11" s="16" customFormat="1" customHeight="1" spans="1:11">
      <c r="A11" s="8">
        <v>6</v>
      </c>
      <c r="B11" s="11" t="s">
        <v>977</v>
      </c>
      <c r="C11" s="11" t="s">
        <v>987</v>
      </c>
      <c r="D11" s="11" t="s">
        <v>979</v>
      </c>
      <c r="E11" s="11" t="s">
        <v>980</v>
      </c>
      <c r="F11" s="11" t="s">
        <v>981</v>
      </c>
      <c r="G11" s="11" t="s">
        <v>982</v>
      </c>
      <c r="H11" s="9">
        <v>13</v>
      </c>
      <c r="I11" s="9">
        <v>-8</v>
      </c>
      <c r="J11" s="9">
        <v>5</v>
      </c>
      <c r="K11" s="20"/>
    </row>
    <row r="12" s="16" customFormat="1" customHeight="1" spans="1:11">
      <c r="A12" s="8">
        <v>7</v>
      </c>
      <c r="B12" s="11" t="s">
        <v>977</v>
      </c>
      <c r="C12" s="11" t="s">
        <v>988</v>
      </c>
      <c r="D12" s="11" t="s">
        <v>979</v>
      </c>
      <c r="E12" s="11" t="s">
        <v>980</v>
      </c>
      <c r="F12" s="11" t="s">
        <v>981</v>
      </c>
      <c r="G12" s="11" t="s">
        <v>982</v>
      </c>
      <c r="H12" s="9">
        <v>10</v>
      </c>
      <c r="I12" s="9">
        <v>-10</v>
      </c>
      <c r="J12" s="9">
        <v>0</v>
      </c>
      <c r="K12" s="20"/>
    </row>
    <row r="13" s="16" customFormat="1" customHeight="1" spans="1:11">
      <c r="A13" s="8">
        <v>8</v>
      </c>
      <c r="B13" s="11" t="s">
        <v>989</v>
      </c>
      <c r="C13" s="11" t="s">
        <v>990</v>
      </c>
      <c r="D13" s="11" t="s">
        <v>979</v>
      </c>
      <c r="E13" s="11" t="s">
        <v>980</v>
      </c>
      <c r="F13" s="11" t="s">
        <v>991</v>
      </c>
      <c r="G13" s="11" t="s">
        <v>982</v>
      </c>
      <c r="H13" s="9">
        <v>200</v>
      </c>
      <c r="I13" s="9">
        <v>200</v>
      </c>
      <c r="J13" s="9">
        <v>400</v>
      </c>
      <c r="K13" s="20"/>
    </row>
    <row r="14" s="16" customFormat="1" customHeight="1" spans="1:11">
      <c r="A14" s="8">
        <v>9</v>
      </c>
      <c r="B14" s="11" t="s">
        <v>992</v>
      </c>
      <c r="C14" s="11" t="s">
        <v>993</v>
      </c>
      <c r="D14" s="11" t="s">
        <v>979</v>
      </c>
      <c r="E14" s="11" t="s">
        <v>980</v>
      </c>
      <c r="F14" s="11" t="s">
        <v>994</v>
      </c>
      <c r="G14" s="11" t="s">
        <v>995</v>
      </c>
      <c r="H14" s="9">
        <v>3.44</v>
      </c>
      <c r="I14" s="9">
        <v>4</v>
      </c>
      <c r="J14" s="9">
        <v>7.44</v>
      </c>
      <c r="K14" s="20"/>
    </row>
    <row r="15" s="16" customFormat="1" customHeight="1" spans="1:11">
      <c r="A15" s="8">
        <v>10</v>
      </c>
      <c r="B15" s="11" t="s">
        <v>996</v>
      </c>
      <c r="C15" s="11" t="s">
        <v>997</v>
      </c>
      <c r="D15" s="11" t="s">
        <v>979</v>
      </c>
      <c r="E15" s="11" t="s">
        <v>980</v>
      </c>
      <c r="F15" s="11" t="s">
        <v>998</v>
      </c>
      <c r="G15" s="11" t="s">
        <v>995</v>
      </c>
      <c r="H15" s="9">
        <v>40</v>
      </c>
      <c r="I15" s="9">
        <v>38.33</v>
      </c>
      <c r="J15" s="9">
        <v>78.33</v>
      </c>
      <c r="K15" s="20"/>
    </row>
    <row r="16" s="16" customFormat="1" customHeight="1" spans="1:11">
      <c r="A16" s="8">
        <v>11</v>
      </c>
      <c r="B16" s="11" t="s">
        <v>996</v>
      </c>
      <c r="C16" s="11" t="s">
        <v>999</v>
      </c>
      <c r="D16" s="11" t="s">
        <v>979</v>
      </c>
      <c r="E16" s="11" t="s">
        <v>980</v>
      </c>
      <c r="F16" s="11" t="s">
        <v>998</v>
      </c>
      <c r="G16" s="11" t="s">
        <v>995</v>
      </c>
      <c r="H16" s="9">
        <v>0</v>
      </c>
      <c r="I16" s="9">
        <v>18</v>
      </c>
      <c r="J16" s="9">
        <v>18</v>
      </c>
      <c r="K16" s="21"/>
    </row>
    <row r="17" s="16" customFormat="1" customHeight="1" spans="1:11">
      <c r="A17" s="8">
        <v>12</v>
      </c>
      <c r="B17" s="11" t="s">
        <v>1000</v>
      </c>
      <c r="C17" s="11" t="s">
        <v>1001</v>
      </c>
      <c r="D17" s="11" t="s">
        <v>979</v>
      </c>
      <c r="E17" s="11" t="s">
        <v>980</v>
      </c>
      <c r="F17" s="11" t="s">
        <v>1002</v>
      </c>
      <c r="G17" s="11" t="s">
        <v>1003</v>
      </c>
      <c r="H17" s="9">
        <v>0.31</v>
      </c>
      <c r="I17" s="9">
        <v>0.01</v>
      </c>
      <c r="J17" s="9">
        <v>0.32</v>
      </c>
      <c r="K17" s="20"/>
    </row>
    <row r="18" s="16" customFormat="1" customHeight="1" spans="1:11">
      <c r="A18" s="8">
        <v>13</v>
      </c>
      <c r="B18" s="11" t="s">
        <v>1000</v>
      </c>
      <c r="C18" s="11" t="s">
        <v>1004</v>
      </c>
      <c r="D18" s="11" t="s">
        <v>979</v>
      </c>
      <c r="E18" s="11" t="s">
        <v>980</v>
      </c>
      <c r="F18" s="11" t="s">
        <v>1005</v>
      </c>
      <c r="G18" s="11" t="s">
        <v>1006</v>
      </c>
      <c r="H18" s="9">
        <v>2572.99</v>
      </c>
      <c r="I18" s="9">
        <v>5.25</v>
      </c>
      <c r="J18" s="9">
        <v>2578.24</v>
      </c>
      <c r="K18" s="20"/>
    </row>
    <row r="19" s="16" customFormat="1" customHeight="1" spans="1:11">
      <c r="A19" s="8">
        <v>14</v>
      </c>
      <c r="B19" s="11" t="s">
        <v>1007</v>
      </c>
      <c r="C19" s="11" t="s">
        <v>1008</v>
      </c>
      <c r="D19" s="11" t="s">
        <v>979</v>
      </c>
      <c r="E19" s="11" t="s">
        <v>980</v>
      </c>
      <c r="F19" s="11" t="s">
        <v>991</v>
      </c>
      <c r="G19" s="11" t="s">
        <v>982</v>
      </c>
      <c r="H19" s="9">
        <v>12.5</v>
      </c>
      <c r="I19" s="9">
        <v>8.3</v>
      </c>
      <c r="J19" s="9">
        <v>20.8</v>
      </c>
      <c r="K19" s="20"/>
    </row>
    <row r="20" s="16" customFormat="1" customHeight="1" spans="1:11">
      <c r="A20" s="8">
        <v>15</v>
      </c>
      <c r="B20" s="11" t="s">
        <v>1009</v>
      </c>
      <c r="C20" s="11" t="s">
        <v>1010</v>
      </c>
      <c r="D20" s="11" t="s">
        <v>1011</v>
      </c>
      <c r="E20" s="11" t="s">
        <v>980</v>
      </c>
      <c r="F20" s="11" t="s">
        <v>1012</v>
      </c>
      <c r="G20" s="11" t="s">
        <v>982</v>
      </c>
      <c r="H20" s="9">
        <v>238</v>
      </c>
      <c r="I20" s="9">
        <v>250</v>
      </c>
      <c r="J20" s="9">
        <v>488</v>
      </c>
      <c r="K20" s="20"/>
    </row>
    <row r="21" s="16" customFormat="1" customHeight="1" spans="1:11">
      <c r="A21" s="8">
        <v>16</v>
      </c>
      <c r="B21" s="11" t="s">
        <v>1013</v>
      </c>
      <c r="C21" s="11" t="s">
        <v>1014</v>
      </c>
      <c r="D21" s="11" t="s">
        <v>1011</v>
      </c>
      <c r="E21" s="11" t="s">
        <v>980</v>
      </c>
      <c r="F21" s="11" t="s">
        <v>1012</v>
      </c>
      <c r="G21" s="11" t="s">
        <v>995</v>
      </c>
      <c r="H21" s="9">
        <v>85</v>
      </c>
      <c r="I21" s="9">
        <v>50</v>
      </c>
      <c r="J21" s="9">
        <v>135</v>
      </c>
      <c r="K21" s="20"/>
    </row>
    <row r="22" s="16" customFormat="1" customHeight="1" spans="1:11">
      <c r="A22" s="8">
        <v>17</v>
      </c>
      <c r="B22" s="11" t="s">
        <v>1015</v>
      </c>
      <c r="C22" s="11" t="s">
        <v>1016</v>
      </c>
      <c r="D22" s="11" t="s">
        <v>979</v>
      </c>
      <c r="E22" s="11" t="s">
        <v>980</v>
      </c>
      <c r="F22" s="11" t="s">
        <v>1017</v>
      </c>
      <c r="G22" s="11" t="s">
        <v>1018</v>
      </c>
      <c r="H22" s="9">
        <v>526.37</v>
      </c>
      <c r="I22" s="9">
        <v>27.6</v>
      </c>
      <c r="J22" s="9">
        <v>553.97</v>
      </c>
      <c r="K22" s="20"/>
    </row>
    <row r="23" s="16" customFormat="1" customHeight="1" spans="1:11">
      <c r="A23" s="8">
        <v>18</v>
      </c>
      <c r="B23" s="11" t="s">
        <v>1019</v>
      </c>
      <c r="C23" s="11" t="s">
        <v>1020</v>
      </c>
      <c r="D23" s="11" t="s">
        <v>979</v>
      </c>
      <c r="E23" s="11" t="s">
        <v>980</v>
      </c>
      <c r="F23" s="11" t="s">
        <v>994</v>
      </c>
      <c r="G23" s="11" t="s">
        <v>995</v>
      </c>
      <c r="H23" s="9">
        <v>0</v>
      </c>
      <c r="I23" s="9">
        <v>10</v>
      </c>
      <c r="J23" s="9">
        <v>10</v>
      </c>
      <c r="K23" s="8"/>
    </row>
    <row r="24" s="16" customFormat="1" customHeight="1" spans="1:11">
      <c r="A24" s="8">
        <v>19</v>
      </c>
      <c r="B24" s="11" t="s">
        <v>1021</v>
      </c>
      <c r="C24" s="11" t="s">
        <v>1022</v>
      </c>
      <c r="D24" s="11" t="s">
        <v>979</v>
      </c>
      <c r="E24" s="11" t="s">
        <v>980</v>
      </c>
      <c r="F24" s="11" t="s">
        <v>1023</v>
      </c>
      <c r="G24" s="11" t="s">
        <v>995</v>
      </c>
      <c r="H24" s="9">
        <v>3.29</v>
      </c>
      <c r="I24" s="9">
        <v>1.5</v>
      </c>
      <c r="J24" s="9">
        <v>4.79</v>
      </c>
      <c r="K24" s="20"/>
    </row>
    <row r="25" s="16" customFormat="1" customHeight="1" spans="1:11">
      <c r="A25" s="8">
        <v>20</v>
      </c>
      <c r="B25" s="11" t="s">
        <v>1024</v>
      </c>
      <c r="C25" s="10" t="s">
        <v>1025</v>
      </c>
      <c r="D25" s="10" t="s">
        <v>979</v>
      </c>
      <c r="E25" s="11" t="s">
        <v>980</v>
      </c>
      <c r="F25" s="10" t="s">
        <v>1026</v>
      </c>
      <c r="G25" s="10" t="s">
        <v>1027</v>
      </c>
      <c r="H25" s="9">
        <v>0</v>
      </c>
      <c r="I25" s="9">
        <v>27</v>
      </c>
      <c r="J25" s="9">
        <v>27</v>
      </c>
      <c r="K25" s="22"/>
    </row>
    <row r="26" s="16" customFormat="1" customHeight="1" spans="1:11">
      <c r="A26" s="8">
        <v>21</v>
      </c>
      <c r="B26" s="11" t="s">
        <v>1024</v>
      </c>
      <c r="C26" s="11" t="s">
        <v>1028</v>
      </c>
      <c r="D26" s="11" t="s">
        <v>979</v>
      </c>
      <c r="E26" s="11" t="s">
        <v>980</v>
      </c>
      <c r="F26" s="11" t="s">
        <v>1026</v>
      </c>
      <c r="G26" s="11" t="s">
        <v>1027</v>
      </c>
      <c r="H26" s="9">
        <v>10</v>
      </c>
      <c r="I26" s="9">
        <v>4.2</v>
      </c>
      <c r="J26" s="9">
        <v>14.2</v>
      </c>
      <c r="K26" s="20"/>
    </row>
    <row r="27" s="16" customFormat="1" customHeight="1" spans="1:11">
      <c r="A27" s="8">
        <v>22</v>
      </c>
      <c r="B27" s="11" t="s">
        <v>1024</v>
      </c>
      <c r="C27" s="11" t="s">
        <v>1029</v>
      </c>
      <c r="D27" s="11" t="s">
        <v>979</v>
      </c>
      <c r="E27" s="11" t="s">
        <v>980</v>
      </c>
      <c r="F27" s="11" t="s">
        <v>1026</v>
      </c>
      <c r="G27" s="11" t="s">
        <v>1027</v>
      </c>
      <c r="H27" s="9">
        <v>10</v>
      </c>
      <c r="I27" s="9">
        <v>-10</v>
      </c>
      <c r="J27" s="9">
        <v>0</v>
      </c>
      <c r="K27" s="20"/>
    </row>
    <row r="28" s="16" customFormat="1" customHeight="1" spans="1:11">
      <c r="A28" s="8">
        <v>23</v>
      </c>
      <c r="B28" s="11" t="s">
        <v>1024</v>
      </c>
      <c r="C28" s="11" t="s">
        <v>1030</v>
      </c>
      <c r="D28" s="11" t="s">
        <v>979</v>
      </c>
      <c r="E28" s="11" t="s">
        <v>980</v>
      </c>
      <c r="F28" s="11" t="s">
        <v>1026</v>
      </c>
      <c r="G28" s="11" t="s">
        <v>1027</v>
      </c>
      <c r="H28" s="9">
        <v>50</v>
      </c>
      <c r="I28" s="9">
        <v>150</v>
      </c>
      <c r="J28" s="9">
        <v>200</v>
      </c>
      <c r="K28" s="20"/>
    </row>
    <row r="29" s="16" customFormat="1" customHeight="1" spans="1:11">
      <c r="A29" s="8">
        <v>24</v>
      </c>
      <c r="B29" s="11" t="s">
        <v>1024</v>
      </c>
      <c r="C29" s="11" t="s">
        <v>1031</v>
      </c>
      <c r="D29" s="11" t="s">
        <v>979</v>
      </c>
      <c r="E29" s="11" t="s">
        <v>980</v>
      </c>
      <c r="F29" s="11" t="s">
        <v>1032</v>
      </c>
      <c r="G29" s="11" t="s">
        <v>982</v>
      </c>
      <c r="H29" s="9">
        <v>0</v>
      </c>
      <c r="I29" s="9">
        <v>45.1</v>
      </c>
      <c r="J29" s="9">
        <v>45.1</v>
      </c>
      <c r="K29" s="21"/>
    </row>
    <row r="30" s="16" customFormat="1" customHeight="1" spans="1:11">
      <c r="A30" s="8">
        <v>25</v>
      </c>
      <c r="B30" s="11" t="s">
        <v>1024</v>
      </c>
      <c r="C30" s="11" t="s">
        <v>1033</v>
      </c>
      <c r="D30" s="11" t="s">
        <v>1011</v>
      </c>
      <c r="E30" s="11" t="s">
        <v>980</v>
      </c>
      <c r="F30" s="11" t="s">
        <v>1026</v>
      </c>
      <c r="G30" s="11" t="s">
        <v>982</v>
      </c>
      <c r="H30" s="9">
        <v>25</v>
      </c>
      <c r="I30" s="9">
        <v>55</v>
      </c>
      <c r="J30" s="9">
        <v>80</v>
      </c>
      <c r="K30" s="20"/>
    </row>
    <row r="31" s="16" customFormat="1" customHeight="1" spans="1:11">
      <c r="A31" s="8">
        <v>26</v>
      </c>
      <c r="B31" s="11" t="s">
        <v>1024</v>
      </c>
      <c r="C31" s="11" t="s">
        <v>1034</v>
      </c>
      <c r="D31" s="11" t="s">
        <v>1011</v>
      </c>
      <c r="E31" s="11" t="s">
        <v>980</v>
      </c>
      <c r="F31" s="11" t="s">
        <v>1026</v>
      </c>
      <c r="G31" s="11" t="s">
        <v>982</v>
      </c>
      <c r="H31" s="9">
        <v>3</v>
      </c>
      <c r="I31" s="9">
        <v>4.2</v>
      </c>
      <c r="J31" s="9">
        <v>7.2</v>
      </c>
      <c r="K31" s="20"/>
    </row>
    <row r="32" s="16" customFormat="1" customHeight="1" spans="1:11">
      <c r="A32" s="8">
        <v>27</v>
      </c>
      <c r="B32" s="11" t="s">
        <v>1035</v>
      </c>
      <c r="C32" s="11" t="s">
        <v>1036</v>
      </c>
      <c r="D32" s="11" t="s">
        <v>979</v>
      </c>
      <c r="E32" s="11" t="s">
        <v>980</v>
      </c>
      <c r="F32" s="11" t="s">
        <v>1037</v>
      </c>
      <c r="G32" s="11" t="s">
        <v>982</v>
      </c>
      <c r="H32" s="9">
        <v>250</v>
      </c>
      <c r="I32" s="9">
        <v>220</v>
      </c>
      <c r="J32" s="9">
        <v>470</v>
      </c>
      <c r="K32" s="20"/>
    </row>
    <row r="33" s="16" customFormat="1" customHeight="1" spans="1:11">
      <c r="A33" s="8">
        <v>28</v>
      </c>
      <c r="B33" s="11" t="s">
        <v>1038</v>
      </c>
      <c r="C33" s="11" t="s">
        <v>1039</v>
      </c>
      <c r="D33" s="11" t="s">
        <v>979</v>
      </c>
      <c r="E33" s="11" t="s">
        <v>980</v>
      </c>
      <c r="F33" s="11" t="s">
        <v>1040</v>
      </c>
      <c r="G33" s="11" t="s">
        <v>982</v>
      </c>
      <c r="H33" s="9">
        <v>41.09</v>
      </c>
      <c r="I33" s="9">
        <v>164.35</v>
      </c>
      <c r="J33" s="9">
        <v>205.44</v>
      </c>
      <c r="K33" s="20"/>
    </row>
    <row r="34" s="16" customFormat="1" customHeight="1" spans="1:11">
      <c r="A34" s="8">
        <v>29</v>
      </c>
      <c r="B34" s="11" t="s">
        <v>1041</v>
      </c>
      <c r="C34" s="11" t="s">
        <v>1016</v>
      </c>
      <c r="D34" s="11" t="s">
        <v>979</v>
      </c>
      <c r="E34" s="11" t="s">
        <v>980</v>
      </c>
      <c r="F34" s="11" t="s">
        <v>1042</v>
      </c>
      <c r="G34" s="11" t="s">
        <v>1027</v>
      </c>
      <c r="H34" s="9">
        <v>696</v>
      </c>
      <c r="I34" s="9">
        <v>58</v>
      </c>
      <c r="J34" s="9">
        <v>754</v>
      </c>
      <c r="K34" s="20"/>
    </row>
    <row r="35" s="16" customFormat="1" customHeight="1" spans="1:11">
      <c r="A35" s="8">
        <v>30</v>
      </c>
      <c r="B35" s="11" t="s">
        <v>1043</v>
      </c>
      <c r="C35" s="11" t="s">
        <v>1044</v>
      </c>
      <c r="D35" s="11" t="s">
        <v>1011</v>
      </c>
      <c r="E35" s="11" t="s">
        <v>980</v>
      </c>
      <c r="F35" s="11" t="s">
        <v>1045</v>
      </c>
      <c r="G35" s="11" t="s">
        <v>995</v>
      </c>
      <c r="H35" s="9">
        <v>9.3</v>
      </c>
      <c r="I35" s="9">
        <v>-4.8</v>
      </c>
      <c r="J35" s="9">
        <v>4.5</v>
      </c>
      <c r="K35" s="20"/>
    </row>
    <row r="36" s="16" customFormat="1" customHeight="1" spans="1:11">
      <c r="A36" s="8">
        <v>31</v>
      </c>
      <c r="B36" s="11" t="s">
        <v>1043</v>
      </c>
      <c r="C36" s="11" t="s">
        <v>1046</v>
      </c>
      <c r="D36" s="11" t="s">
        <v>1011</v>
      </c>
      <c r="E36" s="11" t="s">
        <v>980</v>
      </c>
      <c r="F36" s="11" t="s">
        <v>1045</v>
      </c>
      <c r="G36" s="11" t="s">
        <v>995</v>
      </c>
      <c r="H36" s="9">
        <v>3</v>
      </c>
      <c r="I36" s="9">
        <v>-2</v>
      </c>
      <c r="J36" s="9">
        <v>1</v>
      </c>
      <c r="K36" s="20"/>
    </row>
    <row r="37" s="16" customFormat="1" customHeight="1" spans="1:11">
      <c r="A37" s="8">
        <v>32</v>
      </c>
      <c r="B37" s="11" t="s">
        <v>1043</v>
      </c>
      <c r="C37" s="11" t="s">
        <v>1047</v>
      </c>
      <c r="D37" s="11" t="s">
        <v>1011</v>
      </c>
      <c r="E37" s="11" t="s">
        <v>980</v>
      </c>
      <c r="F37" s="11" t="s">
        <v>1045</v>
      </c>
      <c r="G37" s="11" t="s">
        <v>1048</v>
      </c>
      <c r="H37" s="9">
        <v>1.09</v>
      </c>
      <c r="I37" s="9">
        <v>-1.09</v>
      </c>
      <c r="J37" s="9">
        <v>0</v>
      </c>
      <c r="K37" s="20"/>
    </row>
    <row r="38" s="16" customFormat="1" customHeight="1" spans="1:11">
      <c r="A38" s="8">
        <v>33</v>
      </c>
      <c r="B38" s="11" t="s">
        <v>1049</v>
      </c>
      <c r="C38" s="11" t="s">
        <v>1008</v>
      </c>
      <c r="D38" s="11" t="s">
        <v>979</v>
      </c>
      <c r="E38" s="11" t="s">
        <v>980</v>
      </c>
      <c r="F38" s="11" t="s">
        <v>991</v>
      </c>
      <c r="G38" s="11" t="s">
        <v>982</v>
      </c>
      <c r="H38" s="9">
        <v>12.75</v>
      </c>
      <c r="I38" s="9">
        <v>2.45</v>
      </c>
      <c r="J38" s="9">
        <v>15.2</v>
      </c>
      <c r="K38" s="20"/>
    </row>
    <row r="39" s="16" customFormat="1" customHeight="1" spans="1:11">
      <c r="A39" s="8">
        <v>34</v>
      </c>
      <c r="B39" s="11" t="s">
        <v>1050</v>
      </c>
      <c r="C39" s="11" t="s">
        <v>1036</v>
      </c>
      <c r="D39" s="11" t="s">
        <v>979</v>
      </c>
      <c r="E39" s="11" t="s">
        <v>980</v>
      </c>
      <c r="F39" s="11" t="s">
        <v>991</v>
      </c>
      <c r="G39" s="11" t="s">
        <v>982</v>
      </c>
      <c r="H39" s="9">
        <v>136.61</v>
      </c>
      <c r="I39" s="9">
        <v>34.5</v>
      </c>
      <c r="J39" s="9">
        <v>171.11</v>
      </c>
      <c r="K39" s="20"/>
    </row>
    <row r="40" s="16" customFormat="1" customHeight="1" spans="1:11">
      <c r="A40" s="8">
        <v>35</v>
      </c>
      <c r="B40" s="11" t="s">
        <v>1050</v>
      </c>
      <c r="C40" s="11" t="s">
        <v>1051</v>
      </c>
      <c r="D40" s="11" t="s">
        <v>979</v>
      </c>
      <c r="E40" s="11" t="s">
        <v>980</v>
      </c>
      <c r="F40" s="11" t="s">
        <v>1012</v>
      </c>
      <c r="G40" s="11" t="s">
        <v>982</v>
      </c>
      <c r="H40" s="9">
        <v>12.5</v>
      </c>
      <c r="I40" s="9">
        <v>15.6</v>
      </c>
      <c r="J40" s="9">
        <v>28.1</v>
      </c>
      <c r="K40" s="20"/>
    </row>
    <row r="41" s="16" customFormat="1" customHeight="1" spans="1:11">
      <c r="A41" s="8">
        <v>36</v>
      </c>
      <c r="B41" s="11" t="s">
        <v>1050</v>
      </c>
      <c r="C41" s="11" t="s">
        <v>1008</v>
      </c>
      <c r="D41" s="11" t="s">
        <v>979</v>
      </c>
      <c r="E41" s="11" t="s">
        <v>980</v>
      </c>
      <c r="F41" s="11" t="s">
        <v>991</v>
      </c>
      <c r="G41" s="11" t="s">
        <v>982</v>
      </c>
      <c r="H41" s="9">
        <v>75</v>
      </c>
      <c r="I41" s="9">
        <v>-45.6</v>
      </c>
      <c r="J41" s="9">
        <v>29.4</v>
      </c>
      <c r="K41" s="20"/>
    </row>
    <row r="42" s="16" customFormat="1" customHeight="1" spans="1:11">
      <c r="A42" s="8">
        <v>37</v>
      </c>
      <c r="B42" s="11" t="s">
        <v>1050</v>
      </c>
      <c r="C42" s="11" t="s">
        <v>1052</v>
      </c>
      <c r="D42" s="11" t="s">
        <v>979</v>
      </c>
      <c r="E42" s="11" t="s">
        <v>980</v>
      </c>
      <c r="F42" s="11" t="s">
        <v>1053</v>
      </c>
      <c r="G42" s="11" t="s">
        <v>982</v>
      </c>
      <c r="H42" s="9">
        <v>0</v>
      </c>
      <c r="I42" s="9">
        <v>450</v>
      </c>
      <c r="J42" s="9">
        <v>450</v>
      </c>
      <c r="K42" s="20"/>
    </row>
    <row r="43" s="16" customFormat="1" customHeight="1" spans="1:11">
      <c r="A43" s="8">
        <v>38</v>
      </c>
      <c r="B43" s="11" t="s">
        <v>1054</v>
      </c>
      <c r="C43" s="11" t="s">
        <v>1055</v>
      </c>
      <c r="D43" s="11" t="s">
        <v>979</v>
      </c>
      <c r="E43" s="11" t="s">
        <v>980</v>
      </c>
      <c r="F43" s="11" t="s">
        <v>994</v>
      </c>
      <c r="G43" s="11" t="s">
        <v>995</v>
      </c>
      <c r="H43" s="9">
        <v>0</v>
      </c>
      <c r="I43" s="9">
        <v>3.85</v>
      </c>
      <c r="J43" s="9">
        <v>3.85</v>
      </c>
      <c r="K43" s="21"/>
    </row>
    <row r="44" s="16" customFormat="1" customHeight="1" spans="1:11">
      <c r="A44" s="8">
        <v>39</v>
      </c>
      <c r="B44" s="11" t="s">
        <v>1056</v>
      </c>
      <c r="C44" s="11" t="s">
        <v>1057</v>
      </c>
      <c r="D44" s="11" t="s">
        <v>979</v>
      </c>
      <c r="E44" s="11" t="s">
        <v>980</v>
      </c>
      <c r="F44" s="11" t="s">
        <v>1058</v>
      </c>
      <c r="G44" s="11" t="s">
        <v>995</v>
      </c>
      <c r="H44" s="9">
        <v>0</v>
      </c>
      <c r="I44" s="9">
        <v>56</v>
      </c>
      <c r="J44" s="9">
        <v>56</v>
      </c>
      <c r="K44" s="21"/>
    </row>
    <row r="45" s="16" customFormat="1" customHeight="1" spans="1:11">
      <c r="A45" s="8">
        <v>40</v>
      </c>
      <c r="B45" s="11" t="s">
        <v>1059</v>
      </c>
      <c r="C45" s="11" t="s">
        <v>1060</v>
      </c>
      <c r="D45" s="11" t="s">
        <v>979</v>
      </c>
      <c r="E45" s="11" t="s">
        <v>980</v>
      </c>
      <c r="F45" s="11" t="s">
        <v>1061</v>
      </c>
      <c r="G45" s="11" t="s">
        <v>1027</v>
      </c>
      <c r="H45" s="9">
        <v>50</v>
      </c>
      <c r="I45" s="9">
        <v>-29.94</v>
      </c>
      <c r="J45" s="9">
        <v>20.06</v>
      </c>
      <c r="K45" s="20"/>
    </row>
    <row r="46" s="16" customFormat="1" customHeight="1" spans="1:11">
      <c r="A46" s="8">
        <v>41</v>
      </c>
      <c r="B46" s="11" t="s">
        <v>1059</v>
      </c>
      <c r="C46" s="11" t="s">
        <v>1062</v>
      </c>
      <c r="D46" s="11" t="s">
        <v>1011</v>
      </c>
      <c r="E46" s="11" t="s">
        <v>980</v>
      </c>
      <c r="F46" s="11" t="s">
        <v>1063</v>
      </c>
      <c r="G46" s="11" t="s">
        <v>1064</v>
      </c>
      <c r="H46" s="9">
        <v>600</v>
      </c>
      <c r="I46" s="9">
        <v>1020</v>
      </c>
      <c r="J46" s="9">
        <v>1620</v>
      </c>
      <c r="K46" s="9"/>
    </row>
    <row r="47" s="16" customFormat="1" customHeight="1" spans="1:11">
      <c r="A47" s="8">
        <v>42</v>
      </c>
      <c r="B47" s="11" t="s">
        <v>1059</v>
      </c>
      <c r="C47" s="11" t="s">
        <v>1065</v>
      </c>
      <c r="D47" s="11" t="s">
        <v>1011</v>
      </c>
      <c r="E47" s="11" t="s">
        <v>980</v>
      </c>
      <c r="F47" s="11" t="s">
        <v>1066</v>
      </c>
      <c r="G47" s="11" t="s">
        <v>982</v>
      </c>
      <c r="H47" s="9">
        <v>100</v>
      </c>
      <c r="I47" s="9">
        <v>180</v>
      </c>
      <c r="J47" s="9">
        <v>280</v>
      </c>
      <c r="K47" s="9"/>
    </row>
    <row r="48" s="16" customFormat="1" customHeight="1" spans="1:11">
      <c r="A48" s="8">
        <v>43</v>
      </c>
      <c r="B48" s="11" t="s">
        <v>1067</v>
      </c>
      <c r="C48" s="11" t="s">
        <v>1051</v>
      </c>
      <c r="D48" s="11" t="s">
        <v>979</v>
      </c>
      <c r="E48" s="11" t="s">
        <v>980</v>
      </c>
      <c r="F48" s="11" t="s">
        <v>1012</v>
      </c>
      <c r="G48" s="11" t="s">
        <v>982</v>
      </c>
      <c r="H48" s="9">
        <v>15</v>
      </c>
      <c r="I48" s="9">
        <v>-12</v>
      </c>
      <c r="J48" s="9">
        <v>3</v>
      </c>
      <c r="K48" s="20"/>
    </row>
    <row r="49" s="16" customFormat="1" customHeight="1" spans="1:11">
      <c r="A49" s="8">
        <v>44</v>
      </c>
      <c r="B49" s="11" t="s">
        <v>1067</v>
      </c>
      <c r="C49" s="11" t="s">
        <v>1008</v>
      </c>
      <c r="D49" s="11" t="s">
        <v>979</v>
      </c>
      <c r="E49" s="11" t="s">
        <v>980</v>
      </c>
      <c r="F49" s="11" t="s">
        <v>991</v>
      </c>
      <c r="G49" s="11" t="s">
        <v>982</v>
      </c>
      <c r="H49" s="9">
        <v>25</v>
      </c>
      <c r="I49" s="9">
        <v>12.1</v>
      </c>
      <c r="J49" s="9">
        <v>37.1</v>
      </c>
      <c r="K49" s="20"/>
    </row>
    <row r="50" s="16" customFormat="1" customHeight="1" spans="1:11">
      <c r="A50" s="8">
        <v>45</v>
      </c>
      <c r="B50" s="11" t="s">
        <v>1068</v>
      </c>
      <c r="C50" s="11" t="s">
        <v>1069</v>
      </c>
      <c r="D50" s="11" t="s">
        <v>979</v>
      </c>
      <c r="E50" s="11" t="s">
        <v>980</v>
      </c>
      <c r="F50" s="11" t="s">
        <v>1070</v>
      </c>
      <c r="G50" s="11" t="s">
        <v>1071</v>
      </c>
      <c r="H50" s="9">
        <v>20</v>
      </c>
      <c r="I50" s="9">
        <v>13.46</v>
      </c>
      <c r="J50" s="9">
        <v>33.46</v>
      </c>
      <c r="K50" s="20"/>
    </row>
    <row r="51" s="16" customFormat="1" customHeight="1" spans="1:11">
      <c r="A51" s="8">
        <v>46</v>
      </c>
      <c r="B51" s="11" t="s">
        <v>1068</v>
      </c>
      <c r="C51" s="11" t="s">
        <v>1072</v>
      </c>
      <c r="D51" s="11" t="s">
        <v>979</v>
      </c>
      <c r="E51" s="11" t="s">
        <v>980</v>
      </c>
      <c r="F51" s="11" t="s">
        <v>1073</v>
      </c>
      <c r="G51" s="11" t="s">
        <v>995</v>
      </c>
      <c r="H51" s="9">
        <v>519</v>
      </c>
      <c r="I51" s="9">
        <v>90.6</v>
      </c>
      <c r="J51" s="9">
        <v>609.6</v>
      </c>
      <c r="K51" s="20"/>
    </row>
    <row r="52" s="16" customFormat="1" customHeight="1" spans="1:11">
      <c r="A52" s="8">
        <v>47</v>
      </c>
      <c r="B52" s="11" t="s">
        <v>1068</v>
      </c>
      <c r="C52" s="11" t="s">
        <v>1074</v>
      </c>
      <c r="D52" s="11" t="s">
        <v>979</v>
      </c>
      <c r="E52" s="11" t="s">
        <v>980</v>
      </c>
      <c r="F52" s="11" t="s">
        <v>994</v>
      </c>
      <c r="G52" s="11" t="s">
        <v>1048</v>
      </c>
      <c r="H52" s="9">
        <v>450</v>
      </c>
      <c r="I52" s="9">
        <v>460.45</v>
      </c>
      <c r="J52" s="9">
        <v>910.45</v>
      </c>
      <c r="K52" s="20"/>
    </row>
    <row r="53" s="16" customFormat="1" customHeight="1" spans="1:11">
      <c r="A53" s="8">
        <v>48</v>
      </c>
      <c r="B53" s="11" t="s">
        <v>1068</v>
      </c>
      <c r="C53" s="11" t="s">
        <v>1075</v>
      </c>
      <c r="D53" s="11" t="s">
        <v>979</v>
      </c>
      <c r="E53" s="11" t="s">
        <v>980</v>
      </c>
      <c r="F53" s="11" t="s">
        <v>994</v>
      </c>
      <c r="G53" s="11" t="s">
        <v>1071</v>
      </c>
      <c r="H53" s="9">
        <v>100</v>
      </c>
      <c r="I53" s="9">
        <v>64.68</v>
      </c>
      <c r="J53" s="9">
        <v>164.68</v>
      </c>
      <c r="K53" s="20"/>
    </row>
    <row r="54" s="16" customFormat="1" customHeight="1" spans="1:11">
      <c r="A54" s="8">
        <v>49</v>
      </c>
      <c r="B54" s="11" t="s">
        <v>1068</v>
      </c>
      <c r="C54" s="11" t="s">
        <v>1076</v>
      </c>
      <c r="D54" s="11" t="s">
        <v>979</v>
      </c>
      <c r="E54" s="11" t="s">
        <v>980</v>
      </c>
      <c r="F54" s="11" t="s">
        <v>1077</v>
      </c>
      <c r="G54" s="11" t="s">
        <v>982</v>
      </c>
      <c r="H54" s="9">
        <v>1300</v>
      </c>
      <c r="I54" s="9">
        <v>800</v>
      </c>
      <c r="J54" s="9">
        <v>2100</v>
      </c>
      <c r="K54" s="20"/>
    </row>
    <row r="55" s="16" customFormat="1" customHeight="1" spans="1:11">
      <c r="A55" s="8">
        <v>50</v>
      </c>
      <c r="B55" s="11" t="s">
        <v>1068</v>
      </c>
      <c r="C55" s="11" t="s">
        <v>1078</v>
      </c>
      <c r="D55" s="11" t="s">
        <v>979</v>
      </c>
      <c r="E55" s="11" t="s">
        <v>980</v>
      </c>
      <c r="F55" s="11" t="s">
        <v>994</v>
      </c>
      <c r="G55" s="11" t="s">
        <v>1079</v>
      </c>
      <c r="H55" s="9">
        <v>280</v>
      </c>
      <c r="I55" s="9">
        <v>320</v>
      </c>
      <c r="J55" s="9">
        <v>600</v>
      </c>
      <c r="K55" s="20"/>
    </row>
    <row r="56" s="16" customFormat="1" customHeight="1" spans="1:11">
      <c r="A56" s="8">
        <v>51</v>
      </c>
      <c r="B56" s="11" t="s">
        <v>1068</v>
      </c>
      <c r="C56" s="11" t="s">
        <v>1080</v>
      </c>
      <c r="D56" s="11" t="s">
        <v>979</v>
      </c>
      <c r="E56" s="11" t="s">
        <v>980</v>
      </c>
      <c r="F56" s="11" t="s">
        <v>1081</v>
      </c>
      <c r="G56" s="11" t="s">
        <v>995</v>
      </c>
      <c r="H56" s="9">
        <v>62.5</v>
      </c>
      <c r="I56" s="9">
        <v>3.3</v>
      </c>
      <c r="J56" s="9">
        <v>65.8</v>
      </c>
      <c r="K56" s="20"/>
    </row>
    <row r="57" s="16" customFormat="1" customHeight="1" spans="1:11">
      <c r="A57" s="8">
        <v>52</v>
      </c>
      <c r="B57" s="11" t="s">
        <v>1068</v>
      </c>
      <c r="C57" s="11" t="s">
        <v>1082</v>
      </c>
      <c r="D57" s="11" t="s">
        <v>979</v>
      </c>
      <c r="E57" s="11" t="s">
        <v>980</v>
      </c>
      <c r="F57" s="11" t="s">
        <v>994</v>
      </c>
      <c r="G57" s="11" t="s">
        <v>1018</v>
      </c>
      <c r="H57" s="9">
        <v>1000</v>
      </c>
      <c r="I57" s="9">
        <v>670</v>
      </c>
      <c r="J57" s="9">
        <v>1670</v>
      </c>
      <c r="K57" s="20"/>
    </row>
    <row r="58" s="16" customFormat="1" customHeight="1" spans="1:11">
      <c r="A58" s="8">
        <v>53</v>
      </c>
      <c r="B58" s="11" t="s">
        <v>1068</v>
      </c>
      <c r="C58" s="11" t="s">
        <v>1083</v>
      </c>
      <c r="D58" s="11" t="s">
        <v>979</v>
      </c>
      <c r="E58" s="11" t="s">
        <v>980</v>
      </c>
      <c r="F58" s="11" t="s">
        <v>1084</v>
      </c>
      <c r="G58" s="11" t="s">
        <v>1085</v>
      </c>
      <c r="H58" s="9">
        <v>380</v>
      </c>
      <c r="I58" s="9">
        <v>148</v>
      </c>
      <c r="J58" s="9">
        <v>528</v>
      </c>
      <c r="K58" s="8"/>
    </row>
    <row r="59" s="16" customFormat="1" customHeight="1" spans="1:11">
      <c r="A59" s="8">
        <v>54</v>
      </c>
      <c r="B59" s="11" t="s">
        <v>1068</v>
      </c>
      <c r="C59" s="11" t="s">
        <v>1086</v>
      </c>
      <c r="D59" s="11" t="s">
        <v>979</v>
      </c>
      <c r="E59" s="11" t="s">
        <v>980</v>
      </c>
      <c r="F59" s="11" t="s">
        <v>1084</v>
      </c>
      <c r="G59" s="11" t="s">
        <v>1027</v>
      </c>
      <c r="H59" s="9">
        <v>0</v>
      </c>
      <c r="I59" s="9">
        <v>10</v>
      </c>
      <c r="J59" s="9">
        <v>10</v>
      </c>
      <c r="K59" s="23"/>
    </row>
    <row r="60" s="16" customFormat="1" customHeight="1" spans="1:11">
      <c r="A60" s="8">
        <v>55</v>
      </c>
      <c r="B60" s="11" t="s">
        <v>1068</v>
      </c>
      <c r="C60" s="11" t="s">
        <v>1087</v>
      </c>
      <c r="D60" s="11" t="s">
        <v>979</v>
      </c>
      <c r="E60" s="11" t="s">
        <v>980</v>
      </c>
      <c r="F60" s="11" t="s">
        <v>1070</v>
      </c>
      <c r="G60" s="11" t="s">
        <v>1071</v>
      </c>
      <c r="H60" s="9">
        <v>0</v>
      </c>
      <c r="I60" s="9">
        <v>5</v>
      </c>
      <c r="J60" s="9">
        <v>5</v>
      </c>
      <c r="K60" s="23"/>
    </row>
    <row r="61" s="16" customFormat="1" customHeight="1" spans="1:11">
      <c r="A61" s="8">
        <v>56</v>
      </c>
      <c r="B61" s="11" t="s">
        <v>1068</v>
      </c>
      <c r="C61" s="11" t="s">
        <v>1088</v>
      </c>
      <c r="D61" s="11" t="s">
        <v>979</v>
      </c>
      <c r="E61" s="11" t="s">
        <v>980</v>
      </c>
      <c r="F61" s="11" t="s">
        <v>1070</v>
      </c>
      <c r="G61" s="11" t="s">
        <v>982</v>
      </c>
      <c r="H61" s="9">
        <v>0</v>
      </c>
      <c r="I61" s="9">
        <v>10</v>
      </c>
      <c r="J61" s="9">
        <v>10</v>
      </c>
      <c r="K61" s="23"/>
    </row>
    <row r="62" s="16" customFormat="1" customHeight="1" spans="1:11">
      <c r="A62" s="8">
        <v>57</v>
      </c>
      <c r="B62" s="11" t="s">
        <v>1068</v>
      </c>
      <c r="C62" s="11" t="s">
        <v>1089</v>
      </c>
      <c r="D62" s="11" t="s">
        <v>979</v>
      </c>
      <c r="E62" s="11" t="s">
        <v>980</v>
      </c>
      <c r="F62" s="11" t="s">
        <v>1070</v>
      </c>
      <c r="G62" s="11" t="s">
        <v>982</v>
      </c>
      <c r="H62" s="9">
        <v>0</v>
      </c>
      <c r="I62" s="9">
        <v>5</v>
      </c>
      <c r="J62" s="9">
        <v>5</v>
      </c>
      <c r="K62" s="23"/>
    </row>
    <row r="63" s="16" customFormat="1" customHeight="1" spans="1:11">
      <c r="A63" s="8">
        <v>58</v>
      </c>
      <c r="B63" s="11" t="s">
        <v>1068</v>
      </c>
      <c r="C63" s="11" t="s">
        <v>1090</v>
      </c>
      <c r="D63" s="11" t="s">
        <v>979</v>
      </c>
      <c r="E63" s="11" t="s">
        <v>980</v>
      </c>
      <c r="F63" s="11" t="s">
        <v>1070</v>
      </c>
      <c r="G63" s="11" t="s">
        <v>982</v>
      </c>
      <c r="H63" s="9">
        <v>0</v>
      </c>
      <c r="I63" s="9">
        <v>16.4</v>
      </c>
      <c r="J63" s="9">
        <v>16.4</v>
      </c>
      <c r="K63" s="23"/>
    </row>
    <row r="64" s="16" customFormat="1" customHeight="1" spans="1:11">
      <c r="A64" s="8">
        <v>59</v>
      </c>
      <c r="B64" s="11" t="s">
        <v>1068</v>
      </c>
      <c r="C64" s="11" t="s">
        <v>1091</v>
      </c>
      <c r="D64" s="11" t="s">
        <v>979</v>
      </c>
      <c r="E64" s="11" t="s">
        <v>980</v>
      </c>
      <c r="F64" s="11" t="s">
        <v>994</v>
      </c>
      <c r="G64" s="11" t="s">
        <v>982</v>
      </c>
      <c r="H64" s="9">
        <v>0</v>
      </c>
      <c r="I64" s="9">
        <v>62.98</v>
      </c>
      <c r="J64" s="9">
        <v>62.98</v>
      </c>
      <c r="K64" s="23"/>
    </row>
    <row r="65" s="16" customFormat="1" customHeight="1" spans="1:11">
      <c r="A65" s="8">
        <v>60</v>
      </c>
      <c r="B65" s="11" t="s">
        <v>1068</v>
      </c>
      <c r="C65" s="11" t="s">
        <v>1092</v>
      </c>
      <c r="D65" s="11" t="s">
        <v>979</v>
      </c>
      <c r="E65" s="11" t="s">
        <v>980</v>
      </c>
      <c r="F65" s="11" t="s">
        <v>1093</v>
      </c>
      <c r="G65" s="11" t="s">
        <v>982</v>
      </c>
      <c r="H65" s="9">
        <v>0</v>
      </c>
      <c r="I65" s="9">
        <v>1.38</v>
      </c>
      <c r="J65" s="9">
        <v>1.38</v>
      </c>
      <c r="K65" s="21"/>
    </row>
    <row r="66" s="16" customFormat="1" customHeight="1" spans="1:11">
      <c r="A66" s="8">
        <v>61</v>
      </c>
      <c r="B66" s="11" t="s">
        <v>1094</v>
      </c>
      <c r="C66" s="11" t="s">
        <v>1095</v>
      </c>
      <c r="D66" s="11" t="s">
        <v>979</v>
      </c>
      <c r="E66" s="11" t="s">
        <v>980</v>
      </c>
      <c r="F66" s="11" t="s">
        <v>994</v>
      </c>
      <c r="G66" s="11" t="s">
        <v>995</v>
      </c>
      <c r="H66" s="9">
        <v>0</v>
      </c>
      <c r="I66" s="9">
        <v>2.5</v>
      </c>
      <c r="J66" s="9">
        <v>2.5</v>
      </c>
      <c r="K66" s="21"/>
    </row>
    <row r="67" s="16" customFormat="1" customHeight="1" spans="1:11">
      <c r="A67" s="8">
        <v>62</v>
      </c>
      <c r="B67" s="11" t="s">
        <v>1096</v>
      </c>
      <c r="C67" s="11" t="s">
        <v>1097</v>
      </c>
      <c r="D67" s="11" t="s">
        <v>979</v>
      </c>
      <c r="E67" s="11" t="s">
        <v>980</v>
      </c>
      <c r="F67" s="11" t="s">
        <v>991</v>
      </c>
      <c r="G67" s="11" t="s">
        <v>982</v>
      </c>
      <c r="H67" s="9">
        <v>50</v>
      </c>
      <c r="I67" s="9">
        <v>26.45</v>
      </c>
      <c r="J67" s="9">
        <v>76.45</v>
      </c>
      <c r="K67" s="20"/>
    </row>
    <row r="68" s="16" customFormat="1" customHeight="1" spans="1:11">
      <c r="A68" s="8">
        <v>63</v>
      </c>
      <c r="B68" s="11" t="s">
        <v>1096</v>
      </c>
      <c r="C68" s="11" t="s">
        <v>1051</v>
      </c>
      <c r="D68" s="11" t="s">
        <v>979</v>
      </c>
      <c r="E68" s="11" t="s">
        <v>980</v>
      </c>
      <c r="F68" s="11" t="s">
        <v>1012</v>
      </c>
      <c r="G68" s="11" t="s">
        <v>982</v>
      </c>
      <c r="H68" s="9">
        <v>12.5</v>
      </c>
      <c r="I68" s="9">
        <v>-5</v>
      </c>
      <c r="J68" s="9">
        <v>7.5</v>
      </c>
      <c r="K68" s="20"/>
    </row>
    <row r="69" s="16" customFormat="1" customHeight="1" spans="1:11">
      <c r="A69" s="8">
        <v>64</v>
      </c>
      <c r="B69" s="11" t="s">
        <v>1096</v>
      </c>
      <c r="C69" s="11" t="s">
        <v>1008</v>
      </c>
      <c r="D69" s="11" t="s">
        <v>979</v>
      </c>
      <c r="E69" s="11" t="s">
        <v>980</v>
      </c>
      <c r="F69" s="11" t="s">
        <v>991</v>
      </c>
      <c r="G69" s="11" t="s">
        <v>982</v>
      </c>
      <c r="H69" s="9">
        <v>40</v>
      </c>
      <c r="I69" s="9">
        <v>-25.1</v>
      </c>
      <c r="J69" s="9">
        <v>14.9</v>
      </c>
      <c r="K69" s="20"/>
    </row>
    <row r="70" s="16" customFormat="1" customHeight="1" spans="1:11">
      <c r="A70" s="8">
        <v>65</v>
      </c>
      <c r="B70" s="11" t="s">
        <v>1096</v>
      </c>
      <c r="C70" s="11" t="s">
        <v>1098</v>
      </c>
      <c r="D70" s="11" t="s">
        <v>1011</v>
      </c>
      <c r="E70" s="11" t="s">
        <v>980</v>
      </c>
      <c r="F70" s="11" t="s">
        <v>1099</v>
      </c>
      <c r="G70" s="11" t="s">
        <v>982</v>
      </c>
      <c r="H70" s="9">
        <v>2.4</v>
      </c>
      <c r="I70" s="9">
        <v>-1.2</v>
      </c>
      <c r="J70" s="9">
        <v>1.2</v>
      </c>
      <c r="K70" s="20"/>
    </row>
    <row r="71" s="16" customFormat="1" customHeight="1" spans="1:11">
      <c r="A71" s="8">
        <v>66</v>
      </c>
      <c r="B71" s="11" t="s">
        <v>1100</v>
      </c>
      <c r="C71" s="11" t="s">
        <v>1101</v>
      </c>
      <c r="D71" s="11" t="s">
        <v>1011</v>
      </c>
      <c r="E71" s="11" t="s">
        <v>980</v>
      </c>
      <c r="F71" s="11" t="s">
        <v>1040</v>
      </c>
      <c r="G71" s="11" t="s">
        <v>982</v>
      </c>
      <c r="H71" s="9">
        <v>10</v>
      </c>
      <c r="I71" s="9">
        <v>10</v>
      </c>
      <c r="J71" s="9">
        <v>20</v>
      </c>
      <c r="K71" s="20"/>
    </row>
    <row r="72" s="16" customFormat="1" customHeight="1" spans="1:11">
      <c r="A72" s="8">
        <v>67</v>
      </c>
      <c r="B72" s="11" t="s">
        <v>1102</v>
      </c>
      <c r="C72" s="11" t="s">
        <v>1103</v>
      </c>
      <c r="D72" s="11" t="s">
        <v>979</v>
      </c>
      <c r="E72" s="11" t="s">
        <v>980</v>
      </c>
      <c r="F72" s="11" t="s">
        <v>1104</v>
      </c>
      <c r="G72" s="11" t="s">
        <v>982</v>
      </c>
      <c r="H72" s="9">
        <v>13.7</v>
      </c>
      <c r="I72" s="9">
        <v>3</v>
      </c>
      <c r="J72" s="9">
        <v>16.7</v>
      </c>
      <c r="K72" s="20"/>
    </row>
    <row r="73" s="16" customFormat="1" customHeight="1" spans="1:11">
      <c r="A73" s="8">
        <v>68</v>
      </c>
      <c r="B73" s="11" t="s">
        <v>1105</v>
      </c>
      <c r="C73" s="11" t="s">
        <v>1106</v>
      </c>
      <c r="D73" s="11" t="s">
        <v>979</v>
      </c>
      <c r="E73" s="11" t="s">
        <v>980</v>
      </c>
      <c r="F73" s="11" t="s">
        <v>1104</v>
      </c>
      <c r="G73" s="11" t="s">
        <v>982</v>
      </c>
      <c r="H73" s="9">
        <v>21</v>
      </c>
      <c r="I73" s="9">
        <v>20</v>
      </c>
      <c r="J73" s="9">
        <v>41</v>
      </c>
      <c r="K73" s="20"/>
    </row>
    <row r="74" s="16" customFormat="1" customHeight="1" spans="1:11">
      <c r="A74" s="8">
        <v>69</v>
      </c>
      <c r="B74" s="11" t="s">
        <v>1107</v>
      </c>
      <c r="C74" s="11" t="s">
        <v>1036</v>
      </c>
      <c r="D74" s="11" t="s">
        <v>979</v>
      </c>
      <c r="E74" s="11" t="s">
        <v>980</v>
      </c>
      <c r="F74" s="11" t="s">
        <v>991</v>
      </c>
      <c r="G74" s="11" t="s">
        <v>982</v>
      </c>
      <c r="H74" s="9">
        <v>22.23</v>
      </c>
      <c r="I74" s="9">
        <v>16</v>
      </c>
      <c r="J74" s="9">
        <v>38.23</v>
      </c>
      <c r="K74" s="20"/>
    </row>
    <row r="75" s="16" customFormat="1" customHeight="1" spans="1:11">
      <c r="A75" s="8">
        <v>70</v>
      </c>
      <c r="B75" s="11" t="s">
        <v>1107</v>
      </c>
      <c r="C75" s="11" t="s">
        <v>1051</v>
      </c>
      <c r="D75" s="11" t="s">
        <v>979</v>
      </c>
      <c r="E75" s="11" t="s">
        <v>980</v>
      </c>
      <c r="F75" s="11" t="s">
        <v>1012</v>
      </c>
      <c r="G75" s="11" t="s">
        <v>982</v>
      </c>
      <c r="H75" s="9">
        <v>50</v>
      </c>
      <c r="I75" s="9">
        <v>-38</v>
      </c>
      <c r="J75" s="9">
        <v>12</v>
      </c>
      <c r="K75" s="20"/>
    </row>
    <row r="76" s="16" customFormat="1" customHeight="1" spans="1:11">
      <c r="A76" s="8">
        <v>71</v>
      </c>
      <c r="B76" s="11" t="s">
        <v>1107</v>
      </c>
      <c r="C76" s="11" t="s">
        <v>1008</v>
      </c>
      <c r="D76" s="11" t="s">
        <v>979</v>
      </c>
      <c r="E76" s="11" t="s">
        <v>980</v>
      </c>
      <c r="F76" s="11" t="s">
        <v>991</v>
      </c>
      <c r="G76" s="11" t="s">
        <v>982</v>
      </c>
      <c r="H76" s="9">
        <v>25</v>
      </c>
      <c r="I76" s="9">
        <v>-5.4</v>
      </c>
      <c r="J76" s="9">
        <v>19.6</v>
      </c>
      <c r="K76" s="20"/>
    </row>
    <row r="77" s="16" customFormat="1" customHeight="1" spans="1:11">
      <c r="A77" s="8">
        <v>72</v>
      </c>
      <c r="B77" s="11" t="s">
        <v>1108</v>
      </c>
      <c r="C77" s="11" t="s">
        <v>1008</v>
      </c>
      <c r="D77" s="11" t="s">
        <v>979</v>
      </c>
      <c r="E77" s="11" t="s">
        <v>980</v>
      </c>
      <c r="F77" s="11" t="s">
        <v>991</v>
      </c>
      <c r="G77" s="11" t="s">
        <v>982</v>
      </c>
      <c r="H77" s="9">
        <v>15</v>
      </c>
      <c r="I77" s="9">
        <v>15.4</v>
      </c>
      <c r="J77" s="9">
        <v>30.4</v>
      </c>
      <c r="K77" s="20"/>
    </row>
    <row r="78" s="16" customFormat="1" customHeight="1" spans="1:11">
      <c r="A78" s="8">
        <v>73</v>
      </c>
      <c r="B78" s="11" t="s">
        <v>1109</v>
      </c>
      <c r="C78" s="11" t="s">
        <v>1110</v>
      </c>
      <c r="D78" s="11" t="s">
        <v>979</v>
      </c>
      <c r="E78" s="11" t="s">
        <v>980</v>
      </c>
      <c r="F78" s="11" t="s">
        <v>1111</v>
      </c>
      <c r="G78" s="11" t="s">
        <v>1112</v>
      </c>
      <c r="H78" s="9">
        <v>189.6</v>
      </c>
      <c r="I78" s="9">
        <v>85</v>
      </c>
      <c r="J78" s="9">
        <v>274.6</v>
      </c>
      <c r="K78" s="20"/>
    </row>
    <row r="79" s="16" customFormat="1" customHeight="1" spans="1:11">
      <c r="A79" s="8">
        <v>74</v>
      </c>
      <c r="B79" s="11" t="s">
        <v>1109</v>
      </c>
      <c r="C79" s="11" t="s">
        <v>1113</v>
      </c>
      <c r="D79" s="11" t="s">
        <v>979</v>
      </c>
      <c r="E79" s="11" t="s">
        <v>980</v>
      </c>
      <c r="F79" s="11" t="s">
        <v>1111</v>
      </c>
      <c r="G79" s="11" t="s">
        <v>982</v>
      </c>
      <c r="H79" s="9">
        <v>6.91</v>
      </c>
      <c r="I79" s="9">
        <v>1.23</v>
      </c>
      <c r="J79" s="9">
        <v>8.14</v>
      </c>
      <c r="K79" s="20"/>
    </row>
    <row r="80" s="16" customFormat="1" customHeight="1" spans="1:11">
      <c r="A80" s="8">
        <v>75</v>
      </c>
      <c r="B80" s="11" t="s">
        <v>1109</v>
      </c>
      <c r="C80" s="11" t="s">
        <v>1114</v>
      </c>
      <c r="D80" s="11" t="s">
        <v>979</v>
      </c>
      <c r="E80" s="11" t="s">
        <v>980</v>
      </c>
      <c r="F80" s="11" t="s">
        <v>1115</v>
      </c>
      <c r="G80" s="11" t="s">
        <v>1085</v>
      </c>
      <c r="H80" s="9">
        <v>20</v>
      </c>
      <c r="I80" s="9">
        <v>2500</v>
      </c>
      <c r="J80" s="9">
        <v>2520</v>
      </c>
      <c r="K80" s="8"/>
    </row>
    <row r="81" s="16" customFormat="1" customHeight="1" spans="1:11">
      <c r="A81" s="8">
        <v>76</v>
      </c>
      <c r="B81" s="11" t="s">
        <v>1109</v>
      </c>
      <c r="C81" s="11" t="s">
        <v>1116</v>
      </c>
      <c r="D81" s="11" t="s">
        <v>979</v>
      </c>
      <c r="E81" s="11" t="s">
        <v>980</v>
      </c>
      <c r="F81" s="11" t="s">
        <v>1117</v>
      </c>
      <c r="G81" s="11" t="s">
        <v>1085</v>
      </c>
      <c r="H81" s="9">
        <v>0</v>
      </c>
      <c r="I81" s="9">
        <v>14.82</v>
      </c>
      <c r="J81" s="9">
        <v>14.82</v>
      </c>
      <c r="K81" s="21"/>
    </row>
    <row r="82" s="16" customFormat="1" customHeight="1" spans="1:11">
      <c r="A82" s="8">
        <v>77</v>
      </c>
      <c r="B82" s="11" t="s">
        <v>1109</v>
      </c>
      <c r="C82" s="11" t="s">
        <v>1118</v>
      </c>
      <c r="D82" s="11" t="s">
        <v>979</v>
      </c>
      <c r="E82" s="11" t="s">
        <v>980</v>
      </c>
      <c r="F82" s="11" t="s">
        <v>998</v>
      </c>
      <c r="G82" s="11" t="s">
        <v>982</v>
      </c>
      <c r="H82" s="9">
        <v>0</v>
      </c>
      <c r="I82" s="9">
        <v>45</v>
      </c>
      <c r="J82" s="9">
        <v>45</v>
      </c>
      <c r="K82" s="21"/>
    </row>
    <row r="83" s="16" customFormat="1" customHeight="1" spans="1:11">
      <c r="A83" s="8">
        <v>78</v>
      </c>
      <c r="B83" s="11" t="s">
        <v>1119</v>
      </c>
      <c r="C83" s="11" t="s">
        <v>1036</v>
      </c>
      <c r="D83" s="11" t="s">
        <v>979</v>
      </c>
      <c r="E83" s="11" t="s">
        <v>980</v>
      </c>
      <c r="F83" s="11" t="s">
        <v>991</v>
      </c>
      <c r="G83" s="11" t="s">
        <v>982</v>
      </c>
      <c r="H83" s="9">
        <v>64.34</v>
      </c>
      <c r="I83" s="9">
        <v>62.11</v>
      </c>
      <c r="J83" s="9">
        <v>126.45</v>
      </c>
      <c r="K83" s="20"/>
    </row>
    <row r="84" s="16" customFormat="1" customHeight="1" spans="1:11">
      <c r="A84" s="8">
        <v>79</v>
      </c>
      <c r="B84" s="11" t="s">
        <v>1119</v>
      </c>
      <c r="C84" s="11" t="s">
        <v>1008</v>
      </c>
      <c r="D84" s="11" t="s">
        <v>979</v>
      </c>
      <c r="E84" s="11" t="s">
        <v>980</v>
      </c>
      <c r="F84" s="11" t="s">
        <v>991</v>
      </c>
      <c r="G84" s="11" t="s">
        <v>982</v>
      </c>
      <c r="H84" s="9">
        <v>300</v>
      </c>
      <c r="I84" s="9">
        <v>-151</v>
      </c>
      <c r="J84" s="9">
        <v>149</v>
      </c>
      <c r="K84" s="20"/>
    </row>
    <row r="85" s="16" customFormat="1" customHeight="1" spans="1:11">
      <c r="A85" s="8">
        <v>80</v>
      </c>
      <c r="B85" s="11" t="s">
        <v>1120</v>
      </c>
      <c r="C85" s="11" t="s">
        <v>1121</v>
      </c>
      <c r="D85" s="11" t="s">
        <v>979</v>
      </c>
      <c r="E85" s="11" t="s">
        <v>980</v>
      </c>
      <c r="F85" s="11" t="s">
        <v>1122</v>
      </c>
      <c r="G85" s="11" t="s">
        <v>1027</v>
      </c>
      <c r="H85" s="9">
        <v>6</v>
      </c>
      <c r="I85" s="9">
        <v>-6</v>
      </c>
      <c r="J85" s="9">
        <v>0</v>
      </c>
      <c r="K85" s="20"/>
    </row>
    <row r="86" s="16" customFormat="1" customHeight="1" spans="1:11">
      <c r="A86" s="8">
        <v>81</v>
      </c>
      <c r="B86" s="11" t="s">
        <v>1120</v>
      </c>
      <c r="C86" s="11" t="s">
        <v>1123</v>
      </c>
      <c r="D86" s="11" t="s">
        <v>979</v>
      </c>
      <c r="E86" s="11" t="s">
        <v>980</v>
      </c>
      <c r="F86" s="11" t="s">
        <v>1124</v>
      </c>
      <c r="G86" s="11" t="s">
        <v>1125</v>
      </c>
      <c r="H86" s="9">
        <v>207.15</v>
      </c>
      <c r="I86" s="9">
        <v>-0.04</v>
      </c>
      <c r="J86" s="9">
        <v>207.11</v>
      </c>
      <c r="K86" s="20"/>
    </row>
    <row r="87" s="16" customFormat="1" customHeight="1" spans="1:11">
      <c r="A87" s="8">
        <v>82</v>
      </c>
      <c r="B87" s="11" t="s">
        <v>1120</v>
      </c>
      <c r="C87" s="11" t="s">
        <v>1126</v>
      </c>
      <c r="D87" s="11" t="s">
        <v>979</v>
      </c>
      <c r="E87" s="11" t="s">
        <v>980</v>
      </c>
      <c r="F87" s="11" t="s">
        <v>1122</v>
      </c>
      <c r="G87" s="11" t="s">
        <v>1027</v>
      </c>
      <c r="H87" s="9">
        <v>1.41</v>
      </c>
      <c r="I87" s="9">
        <v>-1.41</v>
      </c>
      <c r="J87" s="9">
        <v>0</v>
      </c>
      <c r="K87" s="20"/>
    </row>
    <row r="88" s="16" customFormat="1" customHeight="1" spans="1:11">
      <c r="A88" s="8">
        <v>83</v>
      </c>
      <c r="B88" s="11" t="s">
        <v>1120</v>
      </c>
      <c r="C88" s="11" t="s">
        <v>1127</v>
      </c>
      <c r="D88" s="11" t="s">
        <v>979</v>
      </c>
      <c r="E88" s="11" t="s">
        <v>980</v>
      </c>
      <c r="F88" s="11" t="s">
        <v>1122</v>
      </c>
      <c r="G88" s="11" t="s">
        <v>1027</v>
      </c>
      <c r="H88" s="9">
        <v>6.65</v>
      </c>
      <c r="I88" s="9">
        <v>-2.65</v>
      </c>
      <c r="J88" s="9">
        <v>4</v>
      </c>
      <c r="K88" s="20"/>
    </row>
    <row r="89" s="16" customFormat="1" customHeight="1" spans="1:11">
      <c r="A89" s="8">
        <v>84</v>
      </c>
      <c r="B89" s="11" t="s">
        <v>1120</v>
      </c>
      <c r="C89" s="11" t="s">
        <v>1128</v>
      </c>
      <c r="D89" s="11" t="s">
        <v>979</v>
      </c>
      <c r="E89" s="11" t="s">
        <v>980</v>
      </c>
      <c r="F89" s="11" t="s">
        <v>1122</v>
      </c>
      <c r="G89" s="11" t="s">
        <v>1027</v>
      </c>
      <c r="H89" s="9">
        <v>7.5</v>
      </c>
      <c r="I89" s="9">
        <v>10</v>
      </c>
      <c r="J89" s="9">
        <v>17.5</v>
      </c>
      <c r="K89" s="20"/>
    </row>
    <row r="90" s="16" customFormat="1" customHeight="1" spans="1:11">
      <c r="A90" s="8">
        <v>85</v>
      </c>
      <c r="B90" s="11" t="s">
        <v>1120</v>
      </c>
      <c r="C90" s="11" t="s">
        <v>1129</v>
      </c>
      <c r="D90" s="11" t="s">
        <v>979</v>
      </c>
      <c r="E90" s="11" t="s">
        <v>980</v>
      </c>
      <c r="F90" s="11" t="s">
        <v>1122</v>
      </c>
      <c r="G90" s="11" t="s">
        <v>1027</v>
      </c>
      <c r="H90" s="9">
        <v>5</v>
      </c>
      <c r="I90" s="9">
        <v>15</v>
      </c>
      <c r="J90" s="9">
        <v>20</v>
      </c>
      <c r="K90" s="20"/>
    </row>
    <row r="91" s="16" customFormat="1" customHeight="1" spans="1:11">
      <c r="A91" s="8">
        <v>86</v>
      </c>
      <c r="B91" s="11" t="s">
        <v>1120</v>
      </c>
      <c r="C91" s="11" t="s">
        <v>1130</v>
      </c>
      <c r="D91" s="11" t="s">
        <v>979</v>
      </c>
      <c r="E91" s="11" t="s">
        <v>980</v>
      </c>
      <c r="F91" s="11" t="s">
        <v>1122</v>
      </c>
      <c r="G91" s="11" t="s">
        <v>1027</v>
      </c>
      <c r="H91" s="9">
        <v>20</v>
      </c>
      <c r="I91" s="9">
        <v>-15</v>
      </c>
      <c r="J91" s="9">
        <v>5</v>
      </c>
      <c r="K91" s="20"/>
    </row>
    <row r="92" s="16" customFormat="1" customHeight="1" spans="1:11">
      <c r="A92" s="8">
        <v>87</v>
      </c>
      <c r="B92" s="11" t="s">
        <v>1120</v>
      </c>
      <c r="C92" s="11" t="s">
        <v>1131</v>
      </c>
      <c r="D92" s="11" t="s">
        <v>979</v>
      </c>
      <c r="E92" s="11" t="s">
        <v>980</v>
      </c>
      <c r="F92" s="11" t="s">
        <v>1122</v>
      </c>
      <c r="G92" s="11" t="s">
        <v>1027</v>
      </c>
      <c r="H92" s="9">
        <v>10</v>
      </c>
      <c r="I92" s="9">
        <v>-10</v>
      </c>
      <c r="J92" s="9">
        <v>0</v>
      </c>
      <c r="K92" s="20"/>
    </row>
    <row r="93" s="16" customFormat="1" customHeight="1" spans="1:11">
      <c r="A93" s="8">
        <v>88</v>
      </c>
      <c r="B93" s="11" t="s">
        <v>1120</v>
      </c>
      <c r="C93" s="11" t="s">
        <v>1132</v>
      </c>
      <c r="D93" s="11" t="s">
        <v>979</v>
      </c>
      <c r="E93" s="11" t="s">
        <v>980</v>
      </c>
      <c r="F93" s="11" t="s">
        <v>1122</v>
      </c>
      <c r="G93" s="11" t="s">
        <v>1027</v>
      </c>
      <c r="H93" s="9">
        <v>9.4</v>
      </c>
      <c r="I93" s="9">
        <v>-9.4</v>
      </c>
      <c r="J93" s="9">
        <v>0</v>
      </c>
      <c r="K93" s="20"/>
    </row>
    <row r="94" s="16" customFormat="1" customHeight="1" spans="1:11">
      <c r="A94" s="8">
        <v>89</v>
      </c>
      <c r="B94" s="11" t="s">
        <v>1120</v>
      </c>
      <c r="C94" s="11" t="s">
        <v>1133</v>
      </c>
      <c r="D94" s="11" t="s">
        <v>979</v>
      </c>
      <c r="E94" s="11" t="s">
        <v>980</v>
      </c>
      <c r="F94" s="11" t="s">
        <v>1122</v>
      </c>
      <c r="G94" s="11" t="s">
        <v>1027</v>
      </c>
      <c r="H94" s="9">
        <v>10</v>
      </c>
      <c r="I94" s="9">
        <v>-10</v>
      </c>
      <c r="J94" s="9">
        <v>0</v>
      </c>
      <c r="K94" s="20"/>
    </row>
    <row r="95" s="16" customFormat="1" customHeight="1" spans="1:11">
      <c r="A95" s="8">
        <v>90</v>
      </c>
      <c r="B95" s="11" t="s">
        <v>1120</v>
      </c>
      <c r="C95" s="11" t="s">
        <v>1134</v>
      </c>
      <c r="D95" s="11" t="s">
        <v>979</v>
      </c>
      <c r="E95" s="11" t="s">
        <v>980</v>
      </c>
      <c r="F95" s="11" t="s">
        <v>1135</v>
      </c>
      <c r="G95" s="11" t="s">
        <v>1027</v>
      </c>
      <c r="H95" s="9">
        <v>10</v>
      </c>
      <c r="I95" s="9">
        <v>18.21</v>
      </c>
      <c r="J95" s="9">
        <v>28.21</v>
      </c>
      <c r="K95" s="20"/>
    </row>
    <row r="96" s="16" customFormat="1" customHeight="1" spans="1:11">
      <c r="A96" s="8">
        <v>91</v>
      </c>
      <c r="B96" s="11" t="s">
        <v>1120</v>
      </c>
      <c r="C96" s="11" t="s">
        <v>1136</v>
      </c>
      <c r="D96" s="11" t="s">
        <v>979</v>
      </c>
      <c r="E96" s="11" t="s">
        <v>980</v>
      </c>
      <c r="F96" s="11" t="s">
        <v>1122</v>
      </c>
      <c r="G96" s="11" t="s">
        <v>1027</v>
      </c>
      <c r="H96" s="9">
        <v>400</v>
      </c>
      <c r="I96" s="9">
        <v>600</v>
      </c>
      <c r="J96" s="9">
        <v>1000</v>
      </c>
      <c r="K96" s="20"/>
    </row>
    <row r="97" s="16" customFormat="1" customHeight="1" spans="1:11">
      <c r="A97" s="8">
        <v>92</v>
      </c>
      <c r="B97" s="11" t="s">
        <v>1120</v>
      </c>
      <c r="C97" s="11" t="s">
        <v>1137</v>
      </c>
      <c r="D97" s="11" t="s">
        <v>979</v>
      </c>
      <c r="E97" s="11" t="s">
        <v>980</v>
      </c>
      <c r="F97" s="11" t="s">
        <v>1122</v>
      </c>
      <c r="G97" s="11" t="s">
        <v>1027</v>
      </c>
      <c r="H97" s="9">
        <v>14.4</v>
      </c>
      <c r="I97" s="9">
        <v>5.78</v>
      </c>
      <c r="J97" s="9">
        <v>20.18</v>
      </c>
      <c r="K97" s="20"/>
    </row>
    <row r="98" s="16" customFormat="1" customHeight="1" spans="1:11">
      <c r="A98" s="8">
        <v>93</v>
      </c>
      <c r="B98" s="11" t="s">
        <v>1138</v>
      </c>
      <c r="C98" s="11" t="s">
        <v>1113</v>
      </c>
      <c r="D98" s="11" t="s">
        <v>979</v>
      </c>
      <c r="E98" s="11" t="s">
        <v>980</v>
      </c>
      <c r="F98" s="11" t="s">
        <v>991</v>
      </c>
      <c r="G98" s="11" t="s">
        <v>982</v>
      </c>
      <c r="H98" s="9">
        <v>1.44</v>
      </c>
      <c r="I98" s="9">
        <v>45</v>
      </c>
      <c r="J98" s="9">
        <v>46.44</v>
      </c>
      <c r="K98" s="20"/>
    </row>
    <row r="99" s="16" customFormat="1" customHeight="1" spans="1:11">
      <c r="A99" s="8">
        <v>94</v>
      </c>
      <c r="B99" s="11" t="s">
        <v>1138</v>
      </c>
      <c r="C99" s="11" t="s">
        <v>1051</v>
      </c>
      <c r="D99" s="11" t="s">
        <v>979</v>
      </c>
      <c r="E99" s="11" t="s">
        <v>980</v>
      </c>
      <c r="F99" s="11" t="s">
        <v>1012</v>
      </c>
      <c r="G99" s="11" t="s">
        <v>982</v>
      </c>
      <c r="H99" s="9">
        <v>8.75</v>
      </c>
      <c r="I99" s="9">
        <v>-3.05</v>
      </c>
      <c r="J99" s="9">
        <v>5.7</v>
      </c>
      <c r="K99" s="20"/>
    </row>
    <row r="100" s="16" customFormat="1" customHeight="1" spans="1:11">
      <c r="A100" s="8">
        <v>95</v>
      </c>
      <c r="B100" s="11" t="s">
        <v>1138</v>
      </c>
      <c r="C100" s="11" t="s">
        <v>1008</v>
      </c>
      <c r="D100" s="11" t="s">
        <v>979</v>
      </c>
      <c r="E100" s="11" t="s">
        <v>980</v>
      </c>
      <c r="F100" s="11" t="s">
        <v>991</v>
      </c>
      <c r="G100" s="11" t="s">
        <v>982</v>
      </c>
      <c r="H100" s="9">
        <v>75</v>
      </c>
      <c r="I100" s="9">
        <v>-67</v>
      </c>
      <c r="J100" s="9">
        <v>8</v>
      </c>
      <c r="K100" s="20"/>
    </row>
    <row r="101" s="16" customFormat="1" customHeight="1" spans="1:11">
      <c r="A101" s="8">
        <v>96</v>
      </c>
      <c r="B101" s="11" t="s">
        <v>1138</v>
      </c>
      <c r="C101" s="11" t="s">
        <v>1098</v>
      </c>
      <c r="D101" s="11" t="s">
        <v>1011</v>
      </c>
      <c r="E101" s="11" t="s">
        <v>980</v>
      </c>
      <c r="F101" s="11" t="s">
        <v>1099</v>
      </c>
      <c r="G101" s="11" t="s">
        <v>982</v>
      </c>
      <c r="H101" s="9">
        <v>2.4</v>
      </c>
      <c r="I101" s="9">
        <v>-1.2</v>
      </c>
      <c r="J101" s="9">
        <v>1.2</v>
      </c>
      <c r="K101" s="20"/>
    </row>
    <row r="102" s="16" customFormat="1" customHeight="1" spans="1:11">
      <c r="A102" s="8">
        <v>97</v>
      </c>
      <c r="B102" s="11" t="s">
        <v>1138</v>
      </c>
      <c r="C102" s="11" t="s">
        <v>1139</v>
      </c>
      <c r="D102" s="11" t="s">
        <v>1011</v>
      </c>
      <c r="E102" s="11" t="s">
        <v>980</v>
      </c>
      <c r="F102" s="11" t="s">
        <v>1140</v>
      </c>
      <c r="G102" s="11" t="s">
        <v>1141</v>
      </c>
      <c r="H102" s="9">
        <v>6</v>
      </c>
      <c r="I102" s="9">
        <v>-3</v>
      </c>
      <c r="J102" s="9">
        <v>3</v>
      </c>
      <c r="K102" s="20"/>
    </row>
    <row r="103" s="16" customFormat="1" customHeight="1" spans="1:11">
      <c r="A103" s="8">
        <v>98</v>
      </c>
      <c r="B103" s="11" t="s">
        <v>1142</v>
      </c>
      <c r="C103" s="11" t="s">
        <v>1143</v>
      </c>
      <c r="D103" s="11" t="s">
        <v>979</v>
      </c>
      <c r="E103" s="11" t="s">
        <v>980</v>
      </c>
      <c r="F103" s="11" t="s">
        <v>994</v>
      </c>
      <c r="G103" s="11" t="s">
        <v>995</v>
      </c>
      <c r="H103" s="9">
        <v>0</v>
      </c>
      <c r="I103" s="9">
        <v>13</v>
      </c>
      <c r="J103" s="9">
        <v>13</v>
      </c>
      <c r="K103" s="8"/>
    </row>
    <row r="104" s="16" customFormat="1" customHeight="1" spans="1:11">
      <c r="A104" s="8">
        <v>99</v>
      </c>
      <c r="B104" s="11" t="s">
        <v>1144</v>
      </c>
      <c r="C104" s="11" t="s">
        <v>1036</v>
      </c>
      <c r="D104" s="11" t="s">
        <v>979</v>
      </c>
      <c r="E104" s="11" t="s">
        <v>980</v>
      </c>
      <c r="F104" s="11" t="s">
        <v>991</v>
      </c>
      <c r="G104" s="11" t="s">
        <v>982</v>
      </c>
      <c r="H104" s="9">
        <v>24.75</v>
      </c>
      <c r="I104" s="9">
        <v>29.88</v>
      </c>
      <c r="J104" s="9">
        <v>54.63</v>
      </c>
      <c r="K104" s="20"/>
    </row>
    <row r="105" s="16" customFormat="1" customHeight="1" spans="1:11">
      <c r="A105" s="8">
        <v>100</v>
      </c>
      <c r="B105" s="11" t="s">
        <v>1144</v>
      </c>
      <c r="C105" s="11" t="s">
        <v>1051</v>
      </c>
      <c r="D105" s="11" t="s">
        <v>979</v>
      </c>
      <c r="E105" s="11" t="s">
        <v>980</v>
      </c>
      <c r="F105" s="11" t="s">
        <v>1012</v>
      </c>
      <c r="G105" s="11" t="s">
        <v>982</v>
      </c>
      <c r="H105" s="9">
        <v>15</v>
      </c>
      <c r="I105" s="9">
        <v>46.4</v>
      </c>
      <c r="J105" s="9">
        <v>61.4</v>
      </c>
      <c r="K105" s="20"/>
    </row>
    <row r="106" s="16" customFormat="1" customHeight="1" spans="1:11">
      <c r="A106" s="8">
        <v>101</v>
      </c>
      <c r="B106" s="11" t="s">
        <v>1144</v>
      </c>
      <c r="C106" s="11" t="s">
        <v>1008</v>
      </c>
      <c r="D106" s="11" t="s">
        <v>979</v>
      </c>
      <c r="E106" s="11" t="s">
        <v>980</v>
      </c>
      <c r="F106" s="11" t="s">
        <v>991</v>
      </c>
      <c r="G106" s="11" t="s">
        <v>982</v>
      </c>
      <c r="H106" s="9">
        <v>15</v>
      </c>
      <c r="I106" s="9">
        <v>14.7</v>
      </c>
      <c r="J106" s="9">
        <v>29.7</v>
      </c>
      <c r="K106" s="20"/>
    </row>
    <row r="107" s="16" customFormat="1" customHeight="1" spans="1:11">
      <c r="A107" s="8">
        <v>102</v>
      </c>
      <c r="B107" s="11" t="s">
        <v>1145</v>
      </c>
      <c r="C107" s="11" t="s">
        <v>1146</v>
      </c>
      <c r="D107" s="11" t="s">
        <v>1147</v>
      </c>
      <c r="E107" s="11" t="s">
        <v>980</v>
      </c>
      <c r="F107" s="11" t="s">
        <v>1148</v>
      </c>
      <c r="G107" s="11" t="s">
        <v>1112</v>
      </c>
      <c r="H107" s="9">
        <v>60</v>
      </c>
      <c r="I107" s="9">
        <v>-60</v>
      </c>
      <c r="J107" s="9">
        <v>0</v>
      </c>
      <c r="K107" s="21"/>
    </row>
    <row r="108" s="16" customFormat="1" customHeight="1" spans="1:11">
      <c r="A108" s="8">
        <v>103</v>
      </c>
      <c r="B108" s="11" t="s">
        <v>1149</v>
      </c>
      <c r="C108" s="11" t="s">
        <v>1146</v>
      </c>
      <c r="D108" s="11" t="s">
        <v>1147</v>
      </c>
      <c r="E108" s="11" t="s">
        <v>980</v>
      </c>
      <c r="F108" s="11" t="s">
        <v>1150</v>
      </c>
      <c r="G108" s="11" t="s">
        <v>1112</v>
      </c>
      <c r="H108" s="9">
        <v>41.77</v>
      </c>
      <c r="I108" s="9">
        <v>-41.77</v>
      </c>
      <c r="J108" s="9">
        <v>0</v>
      </c>
      <c r="K108" s="21"/>
    </row>
    <row r="109" s="16" customFormat="1" customHeight="1" spans="1:11">
      <c r="A109" s="8">
        <v>104</v>
      </c>
      <c r="B109" s="11" t="s">
        <v>1151</v>
      </c>
      <c r="C109" s="11" t="s">
        <v>1152</v>
      </c>
      <c r="D109" s="11" t="s">
        <v>979</v>
      </c>
      <c r="E109" s="11" t="s">
        <v>980</v>
      </c>
      <c r="F109" s="11" t="s">
        <v>1153</v>
      </c>
      <c r="G109" s="11" t="s">
        <v>995</v>
      </c>
      <c r="H109" s="9">
        <v>400</v>
      </c>
      <c r="I109" s="9">
        <v>299.16</v>
      </c>
      <c r="J109" s="9">
        <v>699.16</v>
      </c>
      <c r="K109" s="20"/>
    </row>
    <row r="110" s="16" customFormat="1" customHeight="1" spans="1:11">
      <c r="A110" s="8">
        <v>105</v>
      </c>
      <c r="B110" s="11" t="s">
        <v>1151</v>
      </c>
      <c r="C110" s="11" t="s">
        <v>1154</v>
      </c>
      <c r="D110" s="11" t="s">
        <v>979</v>
      </c>
      <c r="E110" s="11" t="s">
        <v>980</v>
      </c>
      <c r="F110" s="11" t="s">
        <v>1153</v>
      </c>
      <c r="G110" s="11" t="s">
        <v>995</v>
      </c>
      <c r="H110" s="9">
        <v>0</v>
      </c>
      <c r="I110" s="9">
        <v>88.74</v>
      </c>
      <c r="J110" s="9">
        <v>88.74</v>
      </c>
      <c r="K110" s="23"/>
    </row>
    <row r="111" s="16" customFormat="1" customHeight="1" spans="1:11">
      <c r="A111" s="8">
        <v>106</v>
      </c>
      <c r="B111" s="11" t="s">
        <v>1155</v>
      </c>
      <c r="C111" s="11" t="s">
        <v>1156</v>
      </c>
      <c r="D111" s="11" t="s">
        <v>979</v>
      </c>
      <c r="E111" s="11" t="s">
        <v>980</v>
      </c>
      <c r="F111" s="11" t="s">
        <v>1157</v>
      </c>
      <c r="G111" s="11" t="s">
        <v>1158</v>
      </c>
      <c r="H111" s="9">
        <v>100</v>
      </c>
      <c r="I111" s="9">
        <v>3051.04</v>
      </c>
      <c r="J111" s="9">
        <v>3151.04</v>
      </c>
      <c r="K111" s="20"/>
    </row>
    <row r="112" s="16" customFormat="1" customHeight="1" spans="1:11">
      <c r="A112" s="8">
        <v>107</v>
      </c>
      <c r="B112" s="11" t="s">
        <v>1159</v>
      </c>
      <c r="C112" s="11" t="s">
        <v>1160</v>
      </c>
      <c r="D112" s="11" t="s">
        <v>1011</v>
      </c>
      <c r="E112" s="11" t="s">
        <v>980</v>
      </c>
      <c r="F112" s="11" t="s">
        <v>1161</v>
      </c>
      <c r="G112" s="11" t="s">
        <v>1071</v>
      </c>
      <c r="H112" s="9">
        <v>50</v>
      </c>
      <c r="I112" s="9">
        <v>70</v>
      </c>
      <c r="J112" s="9">
        <v>120</v>
      </c>
      <c r="K112" s="20"/>
    </row>
    <row r="113" s="16" customFormat="1" customHeight="1" spans="1:11">
      <c r="A113" s="8">
        <v>108</v>
      </c>
      <c r="B113" s="11" t="s">
        <v>1162</v>
      </c>
      <c r="C113" s="11" t="s">
        <v>1163</v>
      </c>
      <c r="D113" s="11" t="s">
        <v>1011</v>
      </c>
      <c r="E113" s="11" t="s">
        <v>980</v>
      </c>
      <c r="F113" s="11" t="s">
        <v>1164</v>
      </c>
      <c r="G113" s="11" t="s">
        <v>995</v>
      </c>
      <c r="H113" s="9">
        <v>5</v>
      </c>
      <c r="I113" s="9">
        <v>-0.5</v>
      </c>
      <c r="J113" s="9">
        <v>4.5</v>
      </c>
      <c r="K113" s="20"/>
    </row>
    <row r="114" s="16" customFormat="1" customHeight="1" spans="1:11">
      <c r="A114" s="8">
        <v>109</v>
      </c>
      <c r="B114" s="11" t="s">
        <v>1165</v>
      </c>
      <c r="C114" s="11" t="s">
        <v>1166</v>
      </c>
      <c r="D114" s="11" t="s">
        <v>979</v>
      </c>
      <c r="E114" s="11" t="s">
        <v>980</v>
      </c>
      <c r="F114" s="11" t="s">
        <v>1104</v>
      </c>
      <c r="G114" s="11" t="s">
        <v>1167</v>
      </c>
      <c r="H114" s="9">
        <v>3</v>
      </c>
      <c r="I114" s="9">
        <v>-3</v>
      </c>
      <c r="J114" s="9">
        <v>0</v>
      </c>
      <c r="K114" s="20"/>
    </row>
    <row r="115" s="16" customFormat="1" customHeight="1" spans="1:11">
      <c r="A115" s="8">
        <v>110</v>
      </c>
      <c r="B115" s="11" t="s">
        <v>1165</v>
      </c>
      <c r="C115" s="11" t="s">
        <v>1168</v>
      </c>
      <c r="D115" s="11" t="s">
        <v>979</v>
      </c>
      <c r="E115" s="11" t="s">
        <v>980</v>
      </c>
      <c r="F115" s="11" t="s">
        <v>1104</v>
      </c>
      <c r="G115" s="11" t="s">
        <v>1141</v>
      </c>
      <c r="H115" s="9">
        <v>3</v>
      </c>
      <c r="I115" s="9">
        <v>-3</v>
      </c>
      <c r="J115" s="9">
        <v>0</v>
      </c>
      <c r="K115" s="20"/>
    </row>
    <row r="116" s="16" customFormat="1" customHeight="1" spans="1:11">
      <c r="A116" s="8">
        <v>111</v>
      </c>
      <c r="B116" s="11" t="s">
        <v>1165</v>
      </c>
      <c r="C116" s="11" t="s">
        <v>1169</v>
      </c>
      <c r="D116" s="11" t="s">
        <v>979</v>
      </c>
      <c r="E116" s="11" t="s">
        <v>980</v>
      </c>
      <c r="F116" s="11" t="s">
        <v>1104</v>
      </c>
      <c r="G116" s="11" t="s">
        <v>982</v>
      </c>
      <c r="H116" s="9">
        <v>2</v>
      </c>
      <c r="I116" s="9">
        <v>-2</v>
      </c>
      <c r="J116" s="9">
        <v>0</v>
      </c>
      <c r="K116" s="20"/>
    </row>
    <row r="117" s="16" customFormat="1" customHeight="1" spans="1:11">
      <c r="A117" s="8">
        <v>112</v>
      </c>
      <c r="B117" s="11" t="s">
        <v>1165</v>
      </c>
      <c r="C117" s="11" t="s">
        <v>1170</v>
      </c>
      <c r="D117" s="11" t="s">
        <v>979</v>
      </c>
      <c r="E117" s="11" t="s">
        <v>980</v>
      </c>
      <c r="F117" s="11" t="s">
        <v>1104</v>
      </c>
      <c r="G117" s="11" t="s">
        <v>1171</v>
      </c>
      <c r="H117" s="9">
        <v>4</v>
      </c>
      <c r="I117" s="9">
        <v>-4</v>
      </c>
      <c r="J117" s="9">
        <v>0</v>
      </c>
      <c r="K117" s="20"/>
    </row>
    <row r="118" s="16" customFormat="1" customHeight="1" spans="1:11">
      <c r="A118" s="8">
        <v>113</v>
      </c>
      <c r="B118" s="11" t="s">
        <v>1165</v>
      </c>
      <c r="C118" s="11" t="s">
        <v>1172</v>
      </c>
      <c r="D118" s="11" t="s">
        <v>979</v>
      </c>
      <c r="E118" s="11" t="s">
        <v>980</v>
      </c>
      <c r="F118" s="11" t="s">
        <v>1104</v>
      </c>
      <c r="G118" s="11" t="s">
        <v>982</v>
      </c>
      <c r="H118" s="9">
        <v>10</v>
      </c>
      <c r="I118" s="9">
        <v>-10</v>
      </c>
      <c r="J118" s="9">
        <v>0</v>
      </c>
      <c r="K118" s="20"/>
    </row>
    <row r="119" s="16" customFormat="1" customHeight="1" spans="1:11">
      <c r="A119" s="8">
        <v>114</v>
      </c>
      <c r="B119" s="11" t="s">
        <v>1165</v>
      </c>
      <c r="C119" s="11" t="s">
        <v>1173</v>
      </c>
      <c r="D119" s="11" t="s">
        <v>979</v>
      </c>
      <c r="E119" s="11" t="s">
        <v>980</v>
      </c>
      <c r="F119" s="11" t="s">
        <v>1104</v>
      </c>
      <c r="G119" s="11" t="s">
        <v>982</v>
      </c>
      <c r="H119" s="9">
        <v>2</v>
      </c>
      <c r="I119" s="9">
        <v>-2</v>
      </c>
      <c r="J119" s="9">
        <v>0</v>
      </c>
      <c r="K119" s="20"/>
    </row>
    <row r="120" s="16" customFormat="1" customHeight="1" spans="1:11">
      <c r="A120" s="8">
        <v>115</v>
      </c>
      <c r="B120" s="11" t="s">
        <v>1165</v>
      </c>
      <c r="C120" s="11" t="s">
        <v>1174</v>
      </c>
      <c r="D120" s="11" t="s">
        <v>979</v>
      </c>
      <c r="E120" s="11" t="s">
        <v>980</v>
      </c>
      <c r="F120" s="11" t="s">
        <v>1104</v>
      </c>
      <c r="G120" s="11" t="s">
        <v>982</v>
      </c>
      <c r="H120" s="9">
        <v>2</v>
      </c>
      <c r="I120" s="9">
        <v>-2</v>
      </c>
      <c r="J120" s="9">
        <v>0</v>
      </c>
      <c r="K120" s="20"/>
    </row>
    <row r="121" s="16" customFormat="1" customHeight="1" spans="1:11">
      <c r="A121" s="8">
        <v>116</v>
      </c>
      <c r="B121" s="11" t="s">
        <v>1165</v>
      </c>
      <c r="C121" s="11" t="s">
        <v>1175</v>
      </c>
      <c r="D121" s="11" t="s">
        <v>979</v>
      </c>
      <c r="E121" s="11" t="s">
        <v>980</v>
      </c>
      <c r="F121" s="11" t="s">
        <v>1104</v>
      </c>
      <c r="G121" s="11" t="s">
        <v>982</v>
      </c>
      <c r="H121" s="9">
        <v>2</v>
      </c>
      <c r="I121" s="9">
        <v>-2</v>
      </c>
      <c r="J121" s="9">
        <v>0</v>
      </c>
      <c r="K121" s="20"/>
    </row>
    <row r="122" s="16" customFormat="1" customHeight="1" spans="1:11">
      <c r="A122" s="8">
        <v>117</v>
      </c>
      <c r="B122" s="11" t="s">
        <v>1165</v>
      </c>
      <c r="C122" s="11" t="s">
        <v>1176</v>
      </c>
      <c r="D122" s="11" t="s">
        <v>979</v>
      </c>
      <c r="E122" s="11" t="s">
        <v>980</v>
      </c>
      <c r="F122" s="11" t="s">
        <v>1177</v>
      </c>
      <c r="G122" s="11" t="s">
        <v>982</v>
      </c>
      <c r="H122" s="9">
        <v>88</v>
      </c>
      <c r="I122" s="9">
        <v>-0.46</v>
      </c>
      <c r="J122" s="9">
        <v>87.54</v>
      </c>
      <c r="K122" s="20"/>
    </row>
    <row r="123" s="16" customFormat="1" customHeight="1" spans="1:11">
      <c r="A123" s="8">
        <v>118</v>
      </c>
      <c r="B123" s="11" t="s">
        <v>1165</v>
      </c>
      <c r="C123" s="24" t="s">
        <v>1178</v>
      </c>
      <c r="D123" s="11" t="s">
        <v>1179</v>
      </c>
      <c r="E123" s="11" t="s">
        <v>980</v>
      </c>
      <c r="F123" s="11" t="s">
        <v>1180</v>
      </c>
      <c r="G123" s="11" t="s">
        <v>1181</v>
      </c>
      <c r="H123" s="9">
        <v>0</v>
      </c>
      <c r="I123" s="9">
        <v>9.5</v>
      </c>
      <c r="J123" s="9">
        <v>9.5</v>
      </c>
      <c r="K123" s="21"/>
    </row>
    <row r="124" s="16" customFormat="1" customHeight="1" spans="1:11">
      <c r="A124" s="8">
        <v>119</v>
      </c>
      <c r="B124" s="11" t="s">
        <v>1182</v>
      </c>
      <c r="C124" s="11" t="s">
        <v>1183</v>
      </c>
      <c r="D124" s="11" t="s">
        <v>979</v>
      </c>
      <c r="E124" s="11" t="s">
        <v>980</v>
      </c>
      <c r="F124" s="11" t="s">
        <v>981</v>
      </c>
      <c r="G124" s="11" t="s">
        <v>982</v>
      </c>
      <c r="H124" s="9">
        <v>3</v>
      </c>
      <c r="I124" s="9">
        <v>-3</v>
      </c>
      <c r="J124" s="9">
        <v>0</v>
      </c>
      <c r="K124" s="20"/>
    </row>
    <row r="125" s="16" customFormat="1" customHeight="1" spans="1:11">
      <c r="A125" s="8">
        <v>120</v>
      </c>
      <c r="B125" s="11" t="s">
        <v>1182</v>
      </c>
      <c r="C125" s="11" t="s">
        <v>1184</v>
      </c>
      <c r="D125" s="11" t="s">
        <v>979</v>
      </c>
      <c r="E125" s="11" t="s">
        <v>980</v>
      </c>
      <c r="F125" s="11" t="s">
        <v>981</v>
      </c>
      <c r="G125" s="11" t="s">
        <v>982</v>
      </c>
      <c r="H125" s="9">
        <v>10</v>
      </c>
      <c r="I125" s="9">
        <v>-8</v>
      </c>
      <c r="J125" s="9">
        <v>2</v>
      </c>
      <c r="K125" s="20"/>
    </row>
    <row r="126" s="16" customFormat="1" customHeight="1" spans="1:11">
      <c r="A126" s="8">
        <v>121</v>
      </c>
      <c r="B126" s="11" t="s">
        <v>1182</v>
      </c>
      <c r="C126" s="11" t="s">
        <v>1185</v>
      </c>
      <c r="D126" s="11" t="s">
        <v>979</v>
      </c>
      <c r="E126" s="11" t="s">
        <v>980</v>
      </c>
      <c r="F126" s="11" t="s">
        <v>981</v>
      </c>
      <c r="G126" s="11" t="s">
        <v>982</v>
      </c>
      <c r="H126" s="9">
        <v>2</v>
      </c>
      <c r="I126" s="9">
        <v>-2</v>
      </c>
      <c r="J126" s="9">
        <v>0</v>
      </c>
      <c r="K126" s="20"/>
    </row>
    <row r="127" s="16" customFormat="1" customHeight="1" spans="1:11">
      <c r="A127" s="8">
        <v>122</v>
      </c>
      <c r="B127" s="11" t="s">
        <v>1186</v>
      </c>
      <c r="C127" s="11" t="s">
        <v>1187</v>
      </c>
      <c r="D127" s="11" t="s">
        <v>979</v>
      </c>
      <c r="E127" s="11" t="s">
        <v>980</v>
      </c>
      <c r="F127" s="11" t="s">
        <v>1188</v>
      </c>
      <c r="G127" s="11" t="s">
        <v>1085</v>
      </c>
      <c r="H127" s="9">
        <v>615.5</v>
      </c>
      <c r="I127" s="9">
        <v>-141.92</v>
      </c>
      <c r="J127" s="9">
        <v>473.58</v>
      </c>
      <c r="K127" s="20"/>
    </row>
    <row r="128" s="16" customFormat="1" customHeight="1" spans="1:11">
      <c r="A128" s="8">
        <v>123</v>
      </c>
      <c r="B128" s="11" t="s">
        <v>1186</v>
      </c>
      <c r="C128" s="11" t="s">
        <v>1189</v>
      </c>
      <c r="D128" s="11" t="s">
        <v>979</v>
      </c>
      <c r="E128" s="11" t="s">
        <v>980</v>
      </c>
      <c r="F128" s="11" t="s">
        <v>1190</v>
      </c>
      <c r="G128" s="11" t="s">
        <v>1191</v>
      </c>
      <c r="H128" s="9">
        <v>3.13</v>
      </c>
      <c r="I128" s="9">
        <v>0.7</v>
      </c>
      <c r="J128" s="9">
        <v>3.83</v>
      </c>
      <c r="K128" s="20"/>
    </row>
    <row r="129" s="16" customFormat="1" customHeight="1" spans="1:11">
      <c r="A129" s="8">
        <v>124</v>
      </c>
      <c r="B129" s="11" t="s">
        <v>1186</v>
      </c>
      <c r="C129" s="11" t="s">
        <v>1192</v>
      </c>
      <c r="D129" s="11" t="s">
        <v>979</v>
      </c>
      <c r="E129" s="11" t="s">
        <v>980</v>
      </c>
      <c r="F129" s="11" t="s">
        <v>1193</v>
      </c>
      <c r="G129" s="11" t="s">
        <v>1085</v>
      </c>
      <c r="H129" s="9">
        <v>896.6</v>
      </c>
      <c r="I129" s="9">
        <v>300</v>
      </c>
      <c r="J129" s="9">
        <v>1196.6</v>
      </c>
      <c r="K129" s="8"/>
    </row>
    <row r="130" s="16" customFormat="1" customHeight="1" spans="1:11">
      <c r="A130" s="8">
        <v>125</v>
      </c>
      <c r="B130" s="11" t="s">
        <v>1194</v>
      </c>
      <c r="C130" s="11" t="s">
        <v>1195</v>
      </c>
      <c r="D130" s="11" t="s">
        <v>979</v>
      </c>
      <c r="E130" s="11" t="s">
        <v>980</v>
      </c>
      <c r="F130" s="11" t="s">
        <v>1196</v>
      </c>
      <c r="G130" s="11" t="s">
        <v>982</v>
      </c>
      <c r="H130" s="9">
        <v>457.23</v>
      </c>
      <c r="I130" s="9">
        <v>4.14</v>
      </c>
      <c r="J130" s="9">
        <v>461.37</v>
      </c>
      <c r="K130" s="20"/>
    </row>
    <row r="131" s="16" customFormat="1" customHeight="1" spans="1:11">
      <c r="A131" s="8">
        <v>126</v>
      </c>
      <c r="B131" s="11" t="s">
        <v>1194</v>
      </c>
      <c r="C131" s="11" t="s">
        <v>1197</v>
      </c>
      <c r="D131" s="11" t="s">
        <v>979</v>
      </c>
      <c r="E131" s="11" t="s">
        <v>980</v>
      </c>
      <c r="F131" s="11" t="s">
        <v>1198</v>
      </c>
      <c r="G131" s="11" t="s">
        <v>982</v>
      </c>
      <c r="H131" s="9">
        <v>5.11</v>
      </c>
      <c r="I131" s="9">
        <v>-0.39</v>
      </c>
      <c r="J131" s="9">
        <v>4.72</v>
      </c>
      <c r="K131" s="20"/>
    </row>
    <row r="132" s="16" customFormat="1" customHeight="1" spans="1:11">
      <c r="A132" s="8">
        <v>127</v>
      </c>
      <c r="B132" s="11" t="s">
        <v>1194</v>
      </c>
      <c r="C132" s="11" t="s">
        <v>1199</v>
      </c>
      <c r="D132" s="11" t="s">
        <v>979</v>
      </c>
      <c r="E132" s="11" t="s">
        <v>980</v>
      </c>
      <c r="F132" s="11" t="s">
        <v>1200</v>
      </c>
      <c r="G132" s="11" t="s">
        <v>1079</v>
      </c>
      <c r="H132" s="9">
        <v>450</v>
      </c>
      <c r="I132" s="9">
        <v>56.36</v>
      </c>
      <c r="J132" s="9">
        <v>506.36</v>
      </c>
      <c r="K132" s="20"/>
    </row>
    <row r="133" s="16" customFormat="1" customHeight="1" spans="1:11">
      <c r="A133" s="8">
        <v>128</v>
      </c>
      <c r="B133" s="11" t="s">
        <v>1201</v>
      </c>
      <c r="C133" s="11" t="s">
        <v>1202</v>
      </c>
      <c r="D133" s="11" t="s">
        <v>979</v>
      </c>
      <c r="E133" s="11" t="s">
        <v>980</v>
      </c>
      <c r="F133" s="11" t="s">
        <v>1203</v>
      </c>
      <c r="G133" s="11" t="s">
        <v>1018</v>
      </c>
      <c r="H133" s="9">
        <v>400</v>
      </c>
      <c r="I133" s="9">
        <v>50</v>
      </c>
      <c r="J133" s="9">
        <v>450</v>
      </c>
      <c r="K133" s="20"/>
    </row>
    <row r="134" s="16" customFormat="1" customHeight="1" spans="1:11">
      <c r="A134" s="8">
        <v>129</v>
      </c>
      <c r="B134" s="11" t="s">
        <v>1201</v>
      </c>
      <c r="C134" s="11" t="s">
        <v>1204</v>
      </c>
      <c r="D134" s="11" t="s">
        <v>979</v>
      </c>
      <c r="E134" s="11" t="s">
        <v>980</v>
      </c>
      <c r="F134" s="11" t="s">
        <v>1205</v>
      </c>
      <c r="G134" s="11" t="s">
        <v>1112</v>
      </c>
      <c r="H134" s="9">
        <v>0</v>
      </c>
      <c r="I134" s="9">
        <v>16</v>
      </c>
      <c r="J134" s="9">
        <v>16</v>
      </c>
      <c r="K134" s="21"/>
    </row>
    <row r="135" s="16" customFormat="1" customHeight="1" spans="1:11">
      <c r="A135" s="8">
        <v>130</v>
      </c>
      <c r="B135" s="11" t="s">
        <v>1201</v>
      </c>
      <c r="C135" s="11" t="s">
        <v>1206</v>
      </c>
      <c r="D135" s="11" t="s">
        <v>979</v>
      </c>
      <c r="E135" s="11" t="s">
        <v>980</v>
      </c>
      <c r="F135" s="11" t="s">
        <v>1205</v>
      </c>
      <c r="G135" s="11" t="s">
        <v>982</v>
      </c>
      <c r="H135" s="9">
        <v>0</v>
      </c>
      <c r="I135" s="9">
        <v>6.84</v>
      </c>
      <c r="J135" s="9">
        <v>6.84</v>
      </c>
      <c r="K135" s="21"/>
    </row>
    <row r="136" s="16" customFormat="1" customHeight="1" spans="1:11">
      <c r="A136" s="8">
        <v>131</v>
      </c>
      <c r="B136" s="11" t="s">
        <v>1201</v>
      </c>
      <c r="C136" s="11" t="s">
        <v>1207</v>
      </c>
      <c r="D136" s="11" t="s">
        <v>1011</v>
      </c>
      <c r="E136" s="11" t="s">
        <v>980</v>
      </c>
      <c r="F136" s="11" t="s">
        <v>1208</v>
      </c>
      <c r="G136" s="11" t="s">
        <v>982</v>
      </c>
      <c r="H136" s="9">
        <v>4.5</v>
      </c>
      <c r="I136" s="9">
        <v>2.5</v>
      </c>
      <c r="J136" s="9">
        <v>7</v>
      </c>
      <c r="K136" s="20"/>
    </row>
    <row r="137" s="16" customFormat="1" customHeight="1" spans="1:11">
      <c r="A137" s="8">
        <v>132</v>
      </c>
      <c r="B137" s="11" t="s">
        <v>1209</v>
      </c>
      <c r="C137" s="11" t="s">
        <v>1051</v>
      </c>
      <c r="D137" s="11" t="s">
        <v>979</v>
      </c>
      <c r="E137" s="11" t="s">
        <v>980</v>
      </c>
      <c r="F137" s="11" t="s">
        <v>1012</v>
      </c>
      <c r="G137" s="11" t="s">
        <v>982</v>
      </c>
      <c r="H137" s="9">
        <v>3.75</v>
      </c>
      <c r="I137" s="9">
        <v>-1.75</v>
      </c>
      <c r="J137" s="9">
        <v>2</v>
      </c>
      <c r="K137" s="20"/>
    </row>
    <row r="138" s="16" customFormat="1" customHeight="1" spans="1:11">
      <c r="A138" s="8">
        <v>133</v>
      </c>
      <c r="B138" s="11" t="s">
        <v>1209</v>
      </c>
      <c r="C138" s="11" t="s">
        <v>1008</v>
      </c>
      <c r="D138" s="11" t="s">
        <v>979</v>
      </c>
      <c r="E138" s="11" t="s">
        <v>980</v>
      </c>
      <c r="F138" s="11" t="s">
        <v>991</v>
      </c>
      <c r="G138" s="11" t="s">
        <v>982</v>
      </c>
      <c r="H138" s="9">
        <v>4</v>
      </c>
      <c r="I138" s="9">
        <v>1.4</v>
      </c>
      <c r="J138" s="9">
        <v>5.4</v>
      </c>
      <c r="K138" s="20"/>
    </row>
    <row r="139" s="16" customFormat="1" customHeight="1" spans="1:11">
      <c r="A139" s="8">
        <v>134</v>
      </c>
      <c r="B139" s="11" t="s">
        <v>1210</v>
      </c>
      <c r="C139" s="11" t="s">
        <v>1008</v>
      </c>
      <c r="D139" s="11" t="s">
        <v>979</v>
      </c>
      <c r="E139" s="11" t="s">
        <v>980</v>
      </c>
      <c r="F139" s="11" t="s">
        <v>991</v>
      </c>
      <c r="G139" s="11" t="s">
        <v>982</v>
      </c>
      <c r="H139" s="9">
        <v>100</v>
      </c>
      <c r="I139" s="9">
        <v>-87.8</v>
      </c>
      <c r="J139" s="9">
        <v>12.2</v>
      </c>
      <c r="K139" s="20"/>
    </row>
    <row r="140" s="16" customFormat="1" customHeight="1" spans="1:11">
      <c r="A140" s="8">
        <v>135</v>
      </c>
      <c r="B140" s="11" t="s">
        <v>1211</v>
      </c>
      <c r="C140" s="11" t="s">
        <v>1036</v>
      </c>
      <c r="D140" s="11" t="s">
        <v>979</v>
      </c>
      <c r="E140" s="11" t="s">
        <v>980</v>
      </c>
      <c r="F140" s="11" t="s">
        <v>991</v>
      </c>
      <c r="G140" s="11" t="s">
        <v>982</v>
      </c>
      <c r="H140" s="9">
        <v>93.25</v>
      </c>
      <c r="I140" s="9">
        <v>17</v>
      </c>
      <c r="J140" s="9">
        <v>110.25</v>
      </c>
      <c r="K140" s="20"/>
    </row>
    <row r="141" s="16" customFormat="1" customHeight="1" spans="1:11">
      <c r="A141" s="8">
        <v>136</v>
      </c>
      <c r="B141" s="11" t="s">
        <v>1211</v>
      </c>
      <c r="C141" s="11" t="s">
        <v>1008</v>
      </c>
      <c r="D141" s="11" t="s">
        <v>979</v>
      </c>
      <c r="E141" s="11" t="s">
        <v>980</v>
      </c>
      <c r="F141" s="11" t="s">
        <v>991</v>
      </c>
      <c r="G141" s="11" t="s">
        <v>982</v>
      </c>
      <c r="H141" s="9">
        <v>70.95</v>
      </c>
      <c r="I141" s="9">
        <v>-56.15</v>
      </c>
      <c r="J141" s="9">
        <v>14.8</v>
      </c>
      <c r="K141" s="20"/>
    </row>
    <row r="142" s="16" customFormat="1" customHeight="1" spans="1:11">
      <c r="A142" s="8">
        <v>137</v>
      </c>
      <c r="B142" s="11" t="s">
        <v>1212</v>
      </c>
      <c r="C142" s="11" t="s">
        <v>1213</v>
      </c>
      <c r="D142" s="11" t="s">
        <v>979</v>
      </c>
      <c r="E142" s="11" t="s">
        <v>980</v>
      </c>
      <c r="F142" s="11" t="s">
        <v>1214</v>
      </c>
      <c r="G142" s="11" t="s">
        <v>982</v>
      </c>
      <c r="H142" s="9">
        <v>50</v>
      </c>
      <c r="I142" s="9">
        <v>-50</v>
      </c>
      <c r="J142" s="9">
        <v>0</v>
      </c>
      <c r="K142" s="20"/>
    </row>
    <row r="143" s="16" customFormat="1" customHeight="1" spans="1:11">
      <c r="A143" s="8">
        <v>138</v>
      </c>
      <c r="B143" s="11" t="s">
        <v>1215</v>
      </c>
      <c r="C143" s="11" t="s">
        <v>1051</v>
      </c>
      <c r="D143" s="11" t="s">
        <v>979</v>
      </c>
      <c r="E143" s="11" t="s">
        <v>980</v>
      </c>
      <c r="F143" s="11" t="s">
        <v>1012</v>
      </c>
      <c r="G143" s="11" t="s">
        <v>982</v>
      </c>
      <c r="H143" s="9">
        <v>7.5</v>
      </c>
      <c r="I143" s="9">
        <v>6</v>
      </c>
      <c r="J143" s="9">
        <v>13.5</v>
      </c>
      <c r="K143" s="20"/>
    </row>
    <row r="144" s="16" customFormat="1" customHeight="1" spans="1:11">
      <c r="A144" s="8">
        <v>139</v>
      </c>
      <c r="B144" s="11" t="s">
        <v>1215</v>
      </c>
      <c r="C144" s="11" t="s">
        <v>1008</v>
      </c>
      <c r="D144" s="11" t="s">
        <v>979</v>
      </c>
      <c r="E144" s="11" t="s">
        <v>980</v>
      </c>
      <c r="F144" s="11" t="s">
        <v>991</v>
      </c>
      <c r="G144" s="11" t="s">
        <v>982</v>
      </c>
      <c r="H144" s="9">
        <v>5.63</v>
      </c>
      <c r="I144" s="9">
        <v>23.47</v>
      </c>
      <c r="J144" s="9">
        <v>29.1</v>
      </c>
      <c r="K144" s="20"/>
    </row>
    <row r="145" s="16" customFormat="1" customHeight="1" spans="1:11">
      <c r="A145" s="8">
        <v>140</v>
      </c>
      <c r="B145" s="11" t="s">
        <v>1216</v>
      </c>
      <c r="C145" s="11" t="s">
        <v>1217</v>
      </c>
      <c r="D145" s="11" t="s">
        <v>979</v>
      </c>
      <c r="E145" s="11" t="s">
        <v>980</v>
      </c>
      <c r="F145" s="11" t="s">
        <v>991</v>
      </c>
      <c r="G145" s="11" t="s">
        <v>982</v>
      </c>
      <c r="H145" s="9">
        <v>20</v>
      </c>
      <c r="I145" s="9">
        <v>6</v>
      </c>
      <c r="J145" s="9">
        <v>26</v>
      </c>
      <c r="K145" s="20"/>
    </row>
    <row r="146" s="16" customFormat="1" customHeight="1" spans="1:11">
      <c r="A146" s="8">
        <v>141</v>
      </c>
      <c r="B146" s="11" t="s">
        <v>1216</v>
      </c>
      <c r="C146" s="11" t="s">
        <v>1218</v>
      </c>
      <c r="D146" s="11" t="s">
        <v>979</v>
      </c>
      <c r="E146" s="11" t="s">
        <v>980</v>
      </c>
      <c r="F146" s="11" t="s">
        <v>991</v>
      </c>
      <c r="G146" s="11" t="s">
        <v>982</v>
      </c>
      <c r="H146" s="9">
        <v>0</v>
      </c>
      <c r="I146" s="9">
        <v>108</v>
      </c>
      <c r="J146" s="9">
        <v>108</v>
      </c>
      <c r="K146" s="21"/>
    </row>
    <row r="147" s="16" customFormat="1" customHeight="1" spans="1:11">
      <c r="A147" s="8">
        <v>142</v>
      </c>
      <c r="B147" s="11" t="s">
        <v>1219</v>
      </c>
      <c r="C147" s="11" t="s">
        <v>1008</v>
      </c>
      <c r="D147" s="11" t="s">
        <v>979</v>
      </c>
      <c r="E147" s="11" t="s">
        <v>980</v>
      </c>
      <c r="F147" s="11" t="s">
        <v>991</v>
      </c>
      <c r="G147" s="11" t="s">
        <v>982</v>
      </c>
      <c r="H147" s="9">
        <v>150</v>
      </c>
      <c r="I147" s="9">
        <v>655.5</v>
      </c>
      <c r="J147" s="9">
        <v>805.5</v>
      </c>
      <c r="K147" s="20"/>
    </row>
    <row r="148" s="16" customFormat="1" customHeight="1" spans="1:11">
      <c r="A148" s="8">
        <v>143</v>
      </c>
      <c r="B148" s="11" t="s">
        <v>1220</v>
      </c>
      <c r="C148" s="11" t="s">
        <v>1221</v>
      </c>
      <c r="D148" s="11" t="s">
        <v>979</v>
      </c>
      <c r="E148" s="11" t="s">
        <v>980</v>
      </c>
      <c r="F148" s="11" t="s">
        <v>1222</v>
      </c>
      <c r="G148" s="11" t="s">
        <v>1158</v>
      </c>
      <c r="H148" s="9">
        <v>1200</v>
      </c>
      <c r="I148" s="9">
        <v>3598</v>
      </c>
      <c r="J148" s="9">
        <v>4798</v>
      </c>
      <c r="K148" s="20"/>
    </row>
    <row r="149" s="16" customFormat="1" customHeight="1" spans="1:11">
      <c r="A149" s="8">
        <v>144</v>
      </c>
      <c r="B149" s="11" t="s">
        <v>1220</v>
      </c>
      <c r="C149" s="11" t="s">
        <v>1223</v>
      </c>
      <c r="D149" s="11" t="s">
        <v>979</v>
      </c>
      <c r="E149" s="11" t="s">
        <v>980</v>
      </c>
      <c r="F149" s="11" t="s">
        <v>1222</v>
      </c>
      <c r="G149" s="11" t="s">
        <v>1158</v>
      </c>
      <c r="H149" s="9">
        <v>2679.74</v>
      </c>
      <c r="I149" s="9">
        <v>74.26</v>
      </c>
      <c r="J149" s="9">
        <v>2754</v>
      </c>
      <c r="K149" s="20"/>
    </row>
    <row r="150" s="16" customFormat="1" customHeight="1" spans="1:11">
      <c r="A150" s="8">
        <v>145</v>
      </c>
      <c r="B150" s="11" t="s">
        <v>1220</v>
      </c>
      <c r="C150" s="11" t="s">
        <v>1224</v>
      </c>
      <c r="D150" s="11" t="s">
        <v>1011</v>
      </c>
      <c r="E150" s="11" t="s">
        <v>980</v>
      </c>
      <c r="F150" s="11" t="s">
        <v>1225</v>
      </c>
      <c r="G150" s="11" t="s">
        <v>982</v>
      </c>
      <c r="H150" s="9">
        <v>25</v>
      </c>
      <c r="I150" s="9">
        <v>5</v>
      </c>
      <c r="J150" s="9">
        <v>30</v>
      </c>
      <c r="K150" s="20"/>
    </row>
    <row r="151" s="16" customFormat="1" customHeight="1" spans="1:11">
      <c r="A151" s="8">
        <v>146</v>
      </c>
      <c r="B151" s="11" t="s">
        <v>1226</v>
      </c>
      <c r="C151" s="11" t="s">
        <v>1227</v>
      </c>
      <c r="D151" s="11" t="s">
        <v>979</v>
      </c>
      <c r="E151" s="11" t="s">
        <v>980</v>
      </c>
      <c r="F151" s="11" t="s">
        <v>1026</v>
      </c>
      <c r="G151" s="11" t="s">
        <v>982</v>
      </c>
      <c r="H151" s="9">
        <v>30</v>
      </c>
      <c r="I151" s="9">
        <v>-15</v>
      </c>
      <c r="J151" s="9">
        <v>15</v>
      </c>
      <c r="K151" s="20"/>
    </row>
    <row r="152" s="16" customFormat="1" customHeight="1" spans="1:11">
      <c r="A152" s="8">
        <v>147</v>
      </c>
      <c r="B152" s="11" t="s">
        <v>1228</v>
      </c>
      <c r="C152" s="11" t="s">
        <v>1229</v>
      </c>
      <c r="D152" s="11" t="s">
        <v>1011</v>
      </c>
      <c r="E152" s="11" t="s">
        <v>980</v>
      </c>
      <c r="F152" s="11" t="s">
        <v>1230</v>
      </c>
      <c r="G152" s="11" t="s">
        <v>982</v>
      </c>
      <c r="H152" s="9">
        <v>0</v>
      </c>
      <c r="I152" s="9">
        <v>45</v>
      </c>
      <c r="J152" s="9">
        <v>45</v>
      </c>
      <c r="K152" s="21"/>
    </row>
    <row r="153" s="16" customFormat="1" customHeight="1" spans="1:11">
      <c r="A153" s="8">
        <v>148</v>
      </c>
      <c r="B153" s="11" t="s">
        <v>1231</v>
      </c>
      <c r="C153" s="11" t="s">
        <v>1232</v>
      </c>
      <c r="D153" s="11" t="s">
        <v>1011</v>
      </c>
      <c r="E153" s="11" t="s">
        <v>980</v>
      </c>
      <c r="F153" s="11" t="s">
        <v>1233</v>
      </c>
      <c r="G153" s="11" t="s">
        <v>982</v>
      </c>
      <c r="H153" s="9">
        <v>100</v>
      </c>
      <c r="I153" s="9">
        <v>100</v>
      </c>
      <c r="J153" s="9">
        <v>200</v>
      </c>
      <c r="K153" s="20"/>
    </row>
    <row r="154" s="16" customFormat="1" customHeight="1" spans="1:11">
      <c r="A154" s="8">
        <v>149</v>
      </c>
      <c r="B154" s="11" t="s">
        <v>1234</v>
      </c>
      <c r="C154" s="11" t="s">
        <v>1235</v>
      </c>
      <c r="D154" s="11" t="s">
        <v>979</v>
      </c>
      <c r="E154" s="11" t="s">
        <v>980</v>
      </c>
      <c r="F154" s="11" t="s">
        <v>1045</v>
      </c>
      <c r="G154" s="11" t="s">
        <v>982</v>
      </c>
      <c r="H154" s="9">
        <v>100</v>
      </c>
      <c r="I154" s="9">
        <v>-50</v>
      </c>
      <c r="J154" s="9">
        <v>50</v>
      </c>
      <c r="K154" s="20"/>
    </row>
    <row r="155" s="16" customFormat="1" customHeight="1" spans="1:11">
      <c r="A155" s="8">
        <v>150</v>
      </c>
      <c r="B155" s="11" t="s">
        <v>1234</v>
      </c>
      <c r="C155" s="11" t="s">
        <v>1236</v>
      </c>
      <c r="D155" s="11" t="s">
        <v>979</v>
      </c>
      <c r="E155" s="11" t="s">
        <v>980</v>
      </c>
      <c r="F155" s="11" t="s">
        <v>1237</v>
      </c>
      <c r="G155" s="11" t="s">
        <v>1027</v>
      </c>
      <c r="H155" s="9">
        <v>60</v>
      </c>
      <c r="I155" s="9">
        <v>50</v>
      </c>
      <c r="J155" s="9">
        <v>110</v>
      </c>
      <c r="K155" s="20"/>
    </row>
    <row r="156" s="16" customFormat="1" customHeight="1" spans="1:11">
      <c r="A156" s="8">
        <v>151</v>
      </c>
      <c r="B156" s="11" t="s">
        <v>1234</v>
      </c>
      <c r="C156" s="11" t="s">
        <v>1238</v>
      </c>
      <c r="D156" s="11" t="s">
        <v>979</v>
      </c>
      <c r="E156" s="11" t="s">
        <v>980</v>
      </c>
      <c r="F156" s="11" t="s">
        <v>1239</v>
      </c>
      <c r="G156" s="11" t="s">
        <v>982</v>
      </c>
      <c r="H156" s="9">
        <v>12</v>
      </c>
      <c r="I156" s="9">
        <v>-12</v>
      </c>
      <c r="J156" s="9">
        <v>0</v>
      </c>
      <c r="K156" s="20"/>
    </row>
    <row r="157" s="16" customFormat="1" customHeight="1" spans="1:11">
      <c r="A157" s="8">
        <v>152</v>
      </c>
      <c r="B157" s="11" t="s">
        <v>1234</v>
      </c>
      <c r="C157" s="10" t="s">
        <v>1240</v>
      </c>
      <c r="D157" s="10" t="s">
        <v>979</v>
      </c>
      <c r="E157" s="10" t="s">
        <v>980</v>
      </c>
      <c r="F157" s="10" t="s">
        <v>1237</v>
      </c>
      <c r="G157" s="10" t="s">
        <v>982</v>
      </c>
      <c r="H157" s="9">
        <v>0</v>
      </c>
      <c r="I157" s="9">
        <v>40</v>
      </c>
      <c r="J157" s="9">
        <v>40</v>
      </c>
      <c r="K157" s="21"/>
    </row>
    <row r="158" s="16" customFormat="1" customHeight="1" spans="1:11">
      <c r="A158" s="8">
        <v>153</v>
      </c>
      <c r="B158" s="11" t="s">
        <v>1241</v>
      </c>
      <c r="C158" s="11" t="s">
        <v>647</v>
      </c>
      <c r="D158" s="11" t="s">
        <v>979</v>
      </c>
      <c r="E158" s="11" t="s">
        <v>980</v>
      </c>
      <c r="F158" s="11" t="s">
        <v>1053</v>
      </c>
      <c r="G158" s="11" t="s">
        <v>982</v>
      </c>
      <c r="H158" s="9">
        <v>2000</v>
      </c>
      <c r="I158" s="9">
        <v>-1000</v>
      </c>
      <c r="J158" s="9">
        <v>1000</v>
      </c>
      <c r="K158" s="20"/>
    </row>
    <row r="159" s="16" customFormat="1" customHeight="1" spans="1:11">
      <c r="A159" s="8">
        <v>154</v>
      </c>
      <c r="B159" s="11" t="s">
        <v>1241</v>
      </c>
      <c r="C159" s="11" t="s">
        <v>1242</v>
      </c>
      <c r="D159" s="11" t="s">
        <v>979</v>
      </c>
      <c r="E159" s="11" t="s">
        <v>980</v>
      </c>
      <c r="F159" s="11" t="s">
        <v>1053</v>
      </c>
      <c r="G159" s="11" t="s">
        <v>1112</v>
      </c>
      <c r="H159" s="9">
        <v>12000</v>
      </c>
      <c r="I159" s="9">
        <v>2500</v>
      </c>
      <c r="J159" s="9">
        <v>14500</v>
      </c>
      <c r="K159" s="20"/>
    </row>
    <row r="160" s="16" customFormat="1" customHeight="1" spans="1:11">
      <c r="A160" s="8">
        <v>155</v>
      </c>
      <c r="B160" s="11" t="s">
        <v>1241</v>
      </c>
      <c r="C160" s="11" t="s">
        <v>1243</v>
      </c>
      <c r="D160" s="11" t="s">
        <v>979</v>
      </c>
      <c r="E160" s="11" t="s">
        <v>980</v>
      </c>
      <c r="F160" s="11" t="s">
        <v>1244</v>
      </c>
      <c r="G160" s="11" t="s">
        <v>1245</v>
      </c>
      <c r="H160" s="9">
        <v>188</v>
      </c>
      <c r="I160" s="9">
        <v>19719</v>
      </c>
      <c r="J160" s="9">
        <v>19907</v>
      </c>
      <c r="K160" s="8"/>
    </row>
    <row r="161" s="16" customFormat="1" customHeight="1" spans="1:11">
      <c r="A161" s="8">
        <v>156</v>
      </c>
      <c r="B161" s="11" t="s">
        <v>1246</v>
      </c>
      <c r="C161" s="11" t="s">
        <v>1247</v>
      </c>
      <c r="D161" s="11" t="s">
        <v>979</v>
      </c>
      <c r="E161" s="11" t="s">
        <v>980</v>
      </c>
      <c r="F161" s="11" t="s">
        <v>1248</v>
      </c>
      <c r="G161" s="11" t="s">
        <v>1181</v>
      </c>
      <c r="H161" s="9">
        <v>18.3</v>
      </c>
      <c r="I161" s="9">
        <v>0.53</v>
      </c>
      <c r="J161" s="9">
        <v>18.83</v>
      </c>
      <c r="K161" s="20"/>
    </row>
    <row r="162" s="16" customFormat="1" customHeight="1" spans="1:11">
      <c r="A162" s="8">
        <v>157</v>
      </c>
      <c r="B162" s="11" t="s">
        <v>1249</v>
      </c>
      <c r="C162" s="11" t="s">
        <v>1250</v>
      </c>
      <c r="D162" s="11" t="s">
        <v>979</v>
      </c>
      <c r="E162" s="11" t="s">
        <v>980</v>
      </c>
      <c r="F162" s="11" t="s">
        <v>1251</v>
      </c>
      <c r="G162" s="11" t="s">
        <v>1125</v>
      </c>
      <c r="H162" s="9">
        <v>26.25</v>
      </c>
      <c r="I162" s="9">
        <v>-26.25</v>
      </c>
      <c r="J162" s="9">
        <v>0</v>
      </c>
      <c r="K162" s="20"/>
    </row>
    <row r="163" s="16" customFormat="1" customHeight="1" spans="1:11">
      <c r="A163" s="8">
        <v>158</v>
      </c>
      <c r="B163" s="11" t="s">
        <v>1249</v>
      </c>
      <c r="C163" s="11" t="s">
        <v>1252</v>
      </c>
      <c r="D163" s="11" t="s">
        <v>979</v>
      </c>
      <c r="E163" s="11" t="s">
        <v>980</v>
      </c>
      <c r="F163" s="11" t="s">
        <v>1253</v>
      </c>
      <c r="G163" s="11" t="s">
        <v>1112</v>
      </c>
      <c r="H163" s="9">
        <v>36.75</v>
      </c>
      <c r="I163" s="9">
        <v>-36.75</v>
      </c>
      <c r="J163" s="9">
        <v>0</v>
      </c>
      <c r="K163" s="20"/>
    </row>
    <row r="164" s="16" customFormat="1" customHeight="1" spans="1:11">
      <c r="A164" s="8">
        <v>159</v>
      </c>
      <c r="B164" s="11" t="s">
        <v>1249</v>
      </c>
      <c r="C164" s="11" t="s">
        <v>1250</v>
      </c>
      <c r="D164" s="11" t="s">
        <v>979</v>
      </c>
      <c r="E164" s="11" t="s">
        <v>980</v>
      </c>
      <c r="F164" s="11" t="s">
        <v>1251</v>
      </c>
      <c r="G164" s="11" t="s">
        <v>1181</v>
      </c>
      <c r="H164" s="9">
        <v>0</v>
      </c>
      <c r="I164" s="9">
        <v>26.25</v>
      </c>
      <c r="J164" s="9">
        <v>26.25</v>
      </c>
      <c r="K164" s="21"/>
    </row>
    <row r="165" s="16" customFormat="1" customHeight="1" spans="1:11">
      <c r="A165" s="8">
        <v>160</v>
      </c>
      <c r="B165" s="11" t="s">
        <v>1249</v>
      </c>
      <c r="C165" s="11" t="s">
        <v>1252</v>
      </c>
      <c r="D165" s="11" t="s">
        <v>979</v>
      </c>
      <c r="E165" s="11" t="s">
        <v>980</v>
      </c>
      <c r="F165" s="11" t="s">
        <v>1254</v>
      </c>
      <c r="G165" s="11" t="s">
        <v>1112</v>
      </c>
      <c r="H165" s="9">
        <v>0</v>
      </c>
      <c r="I165" s="9">
        <v>36.75</v>
      </c>
      <c r="J165" s="9">
        <v>36.75</v>
      </c>
      <c r="K165" s="21"/>
    </row>
    <row r="166" s="16" customFormat="1" customHeight="1" spans="1:11">
      <c r="A166" s="8">
        <v>161</v>
      </c>
      <c r="B166" s="11" t="s">
        <v>1255</v>
      </c>
      <c r="C166" s="11" t="s">
        <v>1256</v>
      </c>
      <c r="D166" s="11" t="s">
        <v>979</v>
      </c>
      <c r="E166" s="11" t="s">
        <v>980</v>
      </c>
      <c r="F166" s="11" t="s">
        <v>1257</v>
      </c>
      <c r="G166" s="11" t="s">
        <v>982</v>
      </c>
      <c r="H166" s="9">
        <v>0</v>
      </c>
      <c r="I166" s="9">
        <v>30</v>
      </c>
      <c r="J166" s="9">
        <v>30</v>
      </c>
      <c r="K166" s="21"/>
    </row>
    <row r="167" s="16" customFormat="1" customHeight="1" spans="1:11">
      <c r="A167" s="8">
        <v>162</v>
      </c>
      <c r="B167" s="11" t="s">
        <v>1258</v>
      </c>
      <c r="C167" s="11" t="s">
        <v>1259</v>
      </c>
      <c r="D167" s="11" t="s">
        <v>979</v>
      </c>
      <c r="E167" s="11" t="s">
        <v>980</v>
      </c>
      <c r="F167" s="11" t="s">
        <v>1260</v>
      </c>
      <c r="G167" s="11" t="s">
        <v>982</v>
      </c>
      <c r="H167" s="9">
        <v>2.4</v>
      </c>
      <c r="I167" s="9">
        <v>-0.72</v>
      </c>
      <c r="J167" s="9">
        <v>1.68</v>
      </c>
      <c r="K167" s="20"/>
    </row>
    <row r="168" s="16" customFormat="1" customHeight="1" spans="1:11">
      <c r="A168" s="8">
        <v>163</v>
      </c>
      <c r="B168" s="11" t="s">
        <v>1258</v>
      </c>
      <c r="C168" s="11" t="s">
        <v>1261</v>
      </c>
      <c r="D168" s="11" t="s">
        <v>979</v>
      </c>
      <c r="E168" s="11" t="s">
        <v>980</v>
      </c>
      <c r="F168" s="11" t="s">
        <v>1260</v>
      </c>
      <c r="G168" s="11" t="s">
        <v>982</v>
      </c>
      <c r="H168" s="9">
        <v>20</v>
      </c>
      <c r="I168" s="9">
        <v>-6</v>
      </c>
      <c r="J168" s="9">
        <v>14</v>
      </c>
      <c r="K168" s="20"/>
    </row>
    <row r="169" s="16" customFormat="1" customHeight="1" spans="1:11">
      <c r="A169" s="8">
        <v>164</v>
      </c>
      <c r="B169" s="11" t="s">
        <v>1258</v>
      </c>
      <c r="C169" s="11" t="s">
        <v>1262</v>
      </c>
      <c r="D169" s="11" t="s">
        <v>979</v>
      </c>
      <c r="E169" s="11" t="s">
        <v>980</v>
      </c>
      <c r="F169" s="11" t="s">
        <v>1260</v>
      </c>
      <c r="G169" s="11" t="s">
        <v>982</v>
      </c>
      <c r="H169" s="9">
        <v>20</v>
      </c>
      <c r="I169" s="9">
        <v>-6</v>
      </c>
      <c r="J169" s="9">
        <v>14</v>
      </c>
      <c r="K169" s="20"/>
    </row>
    <row r="170" s="16" customFormat="1" customHeight="1" spans="1:11">
      <c r="A170" s="8">
        <v>165</v>
      </c>
      <c r="B170" s="11" t="s">
        <v>1258</v>
      </c>
      <c r="C170" s="11" t="s">
        <v>1263</v>
      </c>
      <c r="D170" s="11" t="s">
        <v>979</v>
      </c>
      <c r="E170" s="11" t="s">
        <v>980</v>
      </c>
      <c r="F170" s="11" t="s">
        <v>1260</v>
      </c>
      <c r="G170" s="11" t="s">
        <v>982</v>
      </c>
      <c r="H170" s="9">
        <v>30</v>
      </c>
      <c r="I170" s="9">
        <v>-6</v>
      </c>
      <c r="J170" s="9">
        <v>24</v>
      </c>
      <c r="K170" s="20"/>
    </row>
    <row r="171" s="16" customFormat="1" customHeight="1" spans="1:11">
      <c r="A171" s="8">
        <v>166</v>
      </c>
      <c r="B171" s="11" t="s">
        <v>1258</v>
      </c>
      <c r="C171" s="11" t="s">
        <v>1264</v>
      </c>
      <c r="D171" s="11" t="s">
        <v>979</v>
      </c>
      <c r="E171" s="11" t="s">
        <v>980</v>
      </c>
      <c r="F171" s="11" t="s">
        <v>1260</v>
      </c>
      <c r="G171" s="11" t="s">
        <v>982</v>
      </c>
      <c r="H171" s="9">
        <v>30</v>
      </c>
      <c r="I171" s="9">
        <v>-9</v>
      </c>
      <c r="J171" s="9">
        <v>21</v>
      </c>
      <c r="K171" s="20"/>
    </row>
    <row r="172" s="16" customFormat="1" customHeight="1" spans="1:11">
      <c r="A172" s="8">
        <v>167</v>
      </c>
      <c r="B172" s="11" t="s">
        <v>1258</v>
      </c>
      <c r="C172" s="11" t="s">
        <v>1265</v>
      </c>
      <c r="D172" s="11" t="s">
        <v>979</v>
      </c>
      <c r="E172" s="11" t="s">
        <v>980</v>
      </c>
      <c r="F172" s="11" t="s">
        <v>1260</v>
      </c>
      <c r="G172" s="11" t="s">
        <v>982</v>
      </c>
      <c r="H172" s="9">
        <v>10</v>
      </c>
      <c r="I172" s="9">
        <v>-3</v>
      </c>
      <c r="J172" s="9">
        <v>7</v>
      </c>
      <c r="K172" s="20"/>
    </row>
    <row r="173" s="16" customFormat="1" customHeight="1" spans="1:11">
      <c r="A173" s="8">
        <v>168</v>
      </c>
      <c r="B173" s="11" t="s">
        <v>1258</v>
      </c>
      <c r="C173" s="11" t="s">
        <v>1266</v>
      </c>
      <c r="D173" s="11" t="s">
        <v>979</v>
      </c>
      <c r="E173" s="11" t="s">
        <v>980</v>
      </c>
      <c r="F173" s="11" t="s">
        <v>1099</v>
      </c>
      <c r="G173" s="11" t="s">
        <v>982</v>
      </c>
      <c r="H173" s="9">
        <v>115.5</v>
      </c>
      <c r="I173" s="9">
        <v>-24.47</v>
      </c>
      <c r="J173" s="9">
        <v>91.03</v>
      </c>
      <c r="K173" s="20"/>
    </row>
    <row r="174" s="16" customFormat="1" customHeight="1" spans="1:11">
      <c r="A174" s="8">
        <v>169</v>
      </c>
      <c r="B174" s="11" t="s">
        <v>1258</v>
      </c>
      <c r="C174" s="11" t="s">
        <v>1267</v>
      </c>
      <c r="D174" s="11" t="s">
        <v>979</v>
      </c>
      <c r="E174" s="11" t="s">
        <v>980</v>
      </c>
      <c r="F174" s="11" t="s">
        <v>1260</v>
      </c>
      <c r="G174" s="11" t="s">
        <v>982</v>
      </c>
      <c r="H174" s="9">
        <v>0</v>
      </c>
      <c r="I174" s="9">
        <v>10</v>
      </c>
      <c r="J174" s="9">
        <v>10</v>
      </c>
      <c r="K174" s="21"/>
    </row>
    <row r="175" s="16" customFormat="1" customHeight="1" spans="1:11">
      <c r="A175" s="8">
        <v>170</v>
      </c>
      <c r="B175" s="11" t="s">
        <v>1268</v>
      </c>
      <c r="C175" s="11" t="s">
        <v>1269</v>
      </c>
      <c r="D175" s="11" t="s">
        <v>979</v>
      </c>
      <c r="E175" s="11" t="s">
        <v>980</v>
      </c>
      <c r="F175" s="11" t="s">
        <v>1270</v>
      </c>
      <c r="G175" s="11" t="s">
        <v>982</v>
      </c>
      <c r="H175" s="9">
        <v>60</v>
      </c>
      <c r="I175" s="9">
        <v>-60</v>
      </c>
      <c r="J175" s="9">
        <v>0</v>
      </c>
      <c r="K175" s="20"/>
    </row>
    <row r="176" s="16" customFormat="1" customHeight="1" spans="1:11">
      <c r="A176" s="8">
        <v>171</v>
      </c>
      <c r="B176" s="11" t="s">
        <v>1268</v>
      </c>
      <c r="C176" s="11" t="s">
        <v>1271</v>
      </c>
      <c r="D176" s="11" t="s">
        <v>979</v>
      </c>
      <c r="E176" s="11" t="s">
        <v>980</v>
      </c>
      <c r="F176" s="11" t="s">
        <v>1270</v>
      </c>
      <c r="G176" s="11" t="s">
        <v>982</v>
      </c>
      <c r="H176" s="9">
        <v>30</v>
      </c>
      <c r="I176" s="9">
        <v>-30</v>
      </c>
      <c r="J176" s="9">
        <v>0</v>
      </c>
      <c r="K176" s="20"/>
    </row>
    <row r="177" s="16" customFormat="1" customHeight="1" spans="1:11">
      <c r="A177" s="8">
        <v>172</v>
      </c>
      <c r="B177" s="11" t="s">
        <v>1268</v>
      </c>
      <c r="C177" s="11" t="s">
        <v>1272</v>
      </c>
      <c r="D177" s="11" t="s">
        <v>979</v>
      </c>
      <c r="E177" s="11" t="s">
        <v>980</v>
      </c>
      <c r="F177" s="11" t="s">
        <v>1270</v>
      </c>
      <c r="G177" s="11" t="s">
        <v>982</v>
      </c>
      <c r="H177" s="9">
        <v>200</v>
      </c>
      <c r="I177" s="9">
        <v>-100</v>
      </c>
      <c r="J177" s="9">
        <v>100</v>
      </c>
      <c r="K177" s="20"/>
    </row>
    <row r="178" s="16" customFormat="1" customHeight="1" spans="1:11">
      <c r="A178" s="8">
        <v>173</v>
      </c>
      <c r="B178" s="11" t="s">
        <v>1273</v>
      </c>
      <c r="C178" s="11" t="s">
        <v>1274</v>
      </c>
      <c r="D178" s="11" t="s">
        <v>1011</v>
      </c>
      <c r="E178" s="11" t="s">
        <v>980</v>
      </c>
      <c r="F178" s="11" t="s">
        <v>1275</v>
      </c>
      <c r="G178" s="11" t="s">
        <v>1276</v>
      </c>
      <c r="H178" s="9">
        <v>14</v>
      </c>
      <c r="I178" s="9">
        <v>-14</v>
      </c>
      <c r="J178" s="9">
        <v>0</v>
      </c>
      <c r="K178" s="20"/>
    </row>
    <row r="179" s="16" customFormat="1" customHeight="1" spans="1:11">
      <c r="A179" s="8">
        <v>174</v>
      </c>
      <c r="B179" s="11" t="s">
        <v>1277</v>
      </c>
      <c r="C179" s="11" t="s">
        <v>1278</v>
      </c>
      <c r="D179" s="11" t="s">
        <v>979</v>
      </c>
      <c r="E179" s="11" t="s">
        <v>980</v>
      </c>
      <c r="F179" s="11" t="s">
        <v>1180</v>
      </c>
      <c r="G179" s="11" t="s">
        <v>1181</v>
      </c>
      <c r="H179" s="9">
        <v>0.65</v>
      </c>
      <c r="I179" s="9">
        <v>-0.65</v>
      </c>
      <c r="J179" s="9">
        <v>0</v>
      </c>
      <c r="K179" s="8"/>
    </row>
    <row r="180" s="16" customFormat="1" customHeight="1" spans="1:11">
      <c r="A180" s="8">
        <v>175</v>
      </c>
      <c r="B180" s="11" t="s">
        <v>1279</v>
      </c>
      <c r="C180" s="10" t="s">
        <v>1280</v>
      </c>
      <c r="D180" s="10" t="s">
        <v>979</v>
      </c>
      <c r="E180" s="11" t="s">
        <v>1281</v>
      </c>
      <c r="F180" s="10" t="s">
        <v>1282</v>
      </c>
      <c r="G180" s="10" t="s">
        <v>982</v>
      </c>
      <c r="H180" s="9">
        <v>0</v>
      </c>
      <c r="I180" s="9">
        <v>0.71</v>
      </c>
      <c r="J180" s="9">
        <v>0.71</v>
      </c>
      <c r="K180" s="25" t="s">
        <v>1283</v>
      </c>
    </row>
    <row r="181" s="16" customFormat="1" customHeight="1" spans="1:11">
      <c r="A181" s="8">
        <v>176</v>
      </c>
      <c r="B181" s="11" t="s">
        <v>1284</v>
      </c>
      <c r="C181" s="11" t="s">
        <v>1285</v>
      </c>
      <c r="D181" s="11" t="s">
        <v>1179</v>
      </c>
      <c r="E181" s="11" t="s">
        <v>1286</v>
      </c>
      <c r="F181" s="11" t="s">
        <v>1287</v>
      </c>
      <c r="G181" s="11" t="s">
        <v>1288</v>
      </c>
      <c r="H181" s="9">
        <v>0</v>
      </c>
      <c r="I181" s="9">
        <v>1974</v>
      </c>
      <c r="J181" s="9">
        <v>1974</v>
      </c>
      <c r="K181" s="21" t="s">
        <v>1289</v>
      </c>
    </row>
    <row r="182" s="16" customFormat="1" customHeight="1" spans="1:11">
      <c r="A182" s="8">
        <v>177</v>
      </c>
      <c r="B182" s="11" t="s">
        <v>1009</v>
      </c>
      <c r="C182" s="11" t="s">
        <v>1290</v>
      </c>
      <c r="D182" s="11" t="s">
        <v>1291</v>
      </c>
      <c r="E182" s="11" t="s">
        <v>1292</v>
      </c>
      <c r="F182" s="11" t="s">
        <v>1293</v>
      </c>
      <c r="G182" s="11" t="s">
        <v>1027</v>
      </c>
      <c r="H182" s="9">
        <v>0</v>
      </c>
      <c r="I182" s="9">
        <v>1000</v>
      </c>
      <c r="J182" s="9">
        <v>1000</v>
      </c>
      <c r="K182" s="8" t="s">
        <v>1294</v>
      </c>
    </row>
    <row r="183" s="16" customFormat="1" customHeight="1" spans="1:11">
      <c r="A183" s="8">
        <v>178</v>
      </c>
      <c r="B183" s="11" t="s">
        <v>1059</v>
      </c>
      <c r="C183" s="11" t="s">
        <v>1295</v>
      </c>
      <c r="D183" s="11" t="s">
        <v>1296</v>
      </c>
      <c r="E183" s="11" t="s">
        <v>1292</v>
      </c>
      <c r="F183" s="11" t="s">
        <v>1297</v>
      </c>
      <c r="G183" s="11" t="s">
        <v>1027</v>
      </c>
      <c r="H183" s="9">
        <v>0</v>
      </c>
      <c r="I183" s="9">
        <v>3000</v>
      </c>
      <c r="J183" s="9">
        <v>3000</v>
      </c>
      <c r="K183" s="8" t="s">
        <v>1294</v>
      </c>
    </row>
    <row r="184" s="16" customFormat="1" customHeight="1" spans="1:11">
      <c r="A184" s="8">
        <v>179</v>
      </c>
      <c r="B184" s="11" t="s">
        <v>1059</v>
      </c>
      <c r="C184" s="11" t="s">
        <v>1298</v>
      </c>
      <c r="D184" s="11" t="s">
        <v>1179</v>
      </c>
      <c r="E184" s="11" t="s">
        <v>1292</v>
      </c>
      <c r="F184" s="11" t="s">
        <v>1061</v>
      </c>
      <c r="G184" s="11" t="s">
        <v>1027</v>
      </c>
      <c r="H184" s="9">
        <v>0</v>
      </c>
      <c r="I184" s="9">
        <v>1000</v>
      </c>
      <c r="J184" s="9">
        <v>1000</v>
      </c>
      <c r="K184" s="8" t="s">
        <v>1294</v>
      </c>
    </row>
    <row r="185" s="16" customFormat="1" customHeight="1" spans="1:11">
      <c r="A185" s="8">
        <v>180</v>
      </c>
      <c r="B185" s="11" t="s">
        <v>1165</v>
      </c>
      <c r="C185" s="11" t="s">
        <v>1299</v>
      </c>
      <c r="D185" s="11" t="s">
        <v>979</v>
      </c>
      <c r="E185" s="11" t="s">
        <v>1292</v>
      </c>
      <c r="F185" s="11" t="s">
        <v>1300</v>
      </c>
      <c r="G185" s="11" t="s">
        <v>1027</v>
      </c>
      <c r="H185" s="9">
        <v>0</v>
      </c>
      <c r="I185" s="9">
        <v>1000</v>
      </c>
      <c r="J185" s="9">
        <v>1000</v>
      </c>
      <c r="K185" s="8" t="s">
        <v>1294</v>
      </c>
    </row>
  </sheetData>
  <autoFilter xmlns:etc="http://www.wps.cn/officeDocument/2017/etCustomData" ref="A4:K185" etc:filterBottomFollowUsedRange="0">
    <extLst/>
  </autoFilter>
  <sortState ref="B5:L184">
    <sortCondition ref="E5:E184"/>
    <sortCondition ref="B5:B184"/>
    <sortCondition ref="D5:D184"/>
  </sortState>
  <mergeCells count="2">
    <mergeCell ref="A2:K2"/>
    <mergeCell ref="A5:G5"/>
  </mergeCells>
  <conditionalFormatting sqref="B4 B186:B1048576">
    <cfRule type="expression" dxfId="0" priority="28">
      <formula>AND(SUMPRODUCT(IFERROR(1*(($B$4&amp;"x")=(B4&amp;"x")),0))+SUMPRODUCT(IFERROR(1*(($B$186:$B$1048576&amp;"x")=(B4&amp;"x")),0))&gt;1,NOT(ISBLANK(B4)))</formula>
    </cfRule>
  </conditionalFormatting>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K282"/>
  <sheetViews>
    <sheetView tabSelected="1" workbookViewId="0">
      <selection activeCell="G6" sqref="G6"/>
    </sheetView>
  </sheetViews>
  <sheetFormatPr defaultColWidth="9" defaultRowHeight="14"/>
  <cols>
    <col min="1" max="1" width="5.5" style="1" customWidth="1"/>
    <col min="2" max="2" width="20.2545454545455" customWidth="1"/>
    <col min="3" max="3" width="34.6272727272727" customWidth="1"/>
    <col min="4" max="4" width="18.2545454545455" customWidth="1"/>
    <col min="5" max="5" width="12.1272727272727" customWidth="1"/>
    <col min="6" max="7" width="20.6272727272727" customWidth="1"/>
    <col min="8" max="10" width="12.1272727272727" customWidth="1"/>
    <col min="11" max="11" width="15.1272727272727" customWidth="1"/>
  </cols>
  <sheetData>
    <row r="1" spans="2:2">
      <c r="B1" s="2"/>
    </row>
    <row r="2" ht="36" customHeight="1" spans="1:11">
      <c r="A2" s="3" t="s">
        <v>1301</v>
      </c>
      <c r="B2" s="3"/>
      <c r="C2" s="3"/>
      <c r="D2" s="3"/>
      <c r="E2" s="3"/>
      <c r="F2" s="3"/>
      <c r="G2" s="3"/>
      <c r="H2" s="4"/>
      <c r="I2" s="4"/>
      <c r="J2" s="4"/>
      <c r="K2" s="3"/>
    </row>
    <row r="3" customFormat="1" ht="21" spans="1:11">
      <c r="A3" s="5"/>
      <c r="B3" s="5"/>
      <c r="C3" s="5"/>
      <c r="D3" s="5"/>
      <c r="E3" s="5"/>
      <c r="F3" s="5"/>
      <c r="G3" s="5"/>
      <c r="H3" s="6"/>
      <c r="I3" s="6"/>
      <c r="J3" s="6"/>
      <c r="K3" s="12" t="s">
        <v>1</v>
      </c>
    </row>
    <row r="4" ht="41" customHeight="1" spans="1:11">
      <c r="A4" s="7" t="s">
        <v>4</v>
      </c>
      <c r="B4" s="8" t="s">
        <v>966</v>
      </c>
      <c r="C4" s="8" t="s">
        <v>967</v>
      </c>
      <c r="D4" s="8" t="s">
        <v>968</v>
      </c>
      <c r="E4" s="7" t="s">
        <v>969</v>
      </c>
      <c r="F4" s="8" t="s">
        <v>970</v>
      </c>
      <c r="G4" s="7" t="s">
        <v>971</v>
      </c>
      <c r="H4" s="9" t="s">
        <v>972</v>
      </c>
      <c r="I4" s="9" t="s">
        <v>973</v>
      </c>
      <c r="J4" s="9" t="s">
        <v>974</v>
      </c>
      <c r="K4" s="7" t="s">
        <v>975</v>
      </c>
    </row>
    <row r="5" ht="32" customHeight="1" spans="1:11">
      <c r="A5" s="7" t="s">
        <v>976</v>
      </c>
      <c r="B5" s="10"/>
      <c r="C5" s="10"/>
      <c r="D5" s="10"/>
      <c r="E5" s="10"/>
      <c r="F5" s="10"/>
      <c r="G5" s="10"/>
      <c r="H5" s="9">
        <f>SUM(H6:H321)</f>
        <v>47026.29</v>
      </c>
      <c r="I5" s="9">
        <f>SUM(I6:I321)</f>
        <v>37835</v>
      </c>
      <c r="J5" s="9">
        <f>H5+I5</f>
        <v>84861.29</v>
      </c>
      <c r="K5" s="10"/>
    </row>
    <row r="6" ht="25" customHeight="1" spans="1:11">
      <c r="A6" s="8">
        <v>1</v>
      </c>
      <c r="B6" s="11" t="s">
        <v>1302</v>
      </c>
      <c r="C6" s="11" t="s">
        <v>1303</v>
      </c>
      <c r="D6" s="11" t="s">
        <v>979</v>
      </c>
      <c r="E6" s="11" t="s">
        <v>980</v>
      </c>
      <c r="F6" s="11" t="s">
        <v>1304</v>
      </c>
      <c r="G6" s="11" t="s">
        <v>1027</v>
      </c>
      <c r="H6" s="9">
        <v>50</v>
      </c>
      <c r="I6" s="9">
        <v>50</v>
      </c>
      <c r="J6" s="9">
        <v>100</v>
      </c>
      <c r="K6" s="13"/>
    </row>
    <row r="7" ht="25" customHeight="1" spans="1:11">
      <c r="A7" s="8">
        <v>2</v>
      </c>
      <c r="B7" s="11" t="s">
        <v>1302</v>
      </c>
      <c r="C7" s="11" t="s">
        <v>1305</v>
      </c>
      <c r="D7" s="11" t="s">
        <v>979</v>
      </c>
      <c r="E7" s="11" t="s">
        <v>980</v>
      </c>
      <c r="F7" s="11" t="s">
        <v>1306</v>
      </c>
      <c r="G7" s="11" t="s">
        <v>982</v>
      </c>
      <c r="H7" s="9">
        <v>0</v>
      </c>
      <c r="I7" s="9">
        <v>15.79</v>
      </c>
      <c r="J7" s="9">
        <v>15.79</v>
      </c>
      <c r="K7" s="11"/>
    </row>
    <row r="8" ht="25" customHeight="1" spans="1:11">
      <c r="A8" s="8">
        <v>3</v>
      </c>
      <c r="B8" s="11" t="s">
        <v>1302</v>
      </c>
      <c r="C8" s="11" t="s">
        <v>1051</v>
      </c>
      <c r="D8" s="11" t="s">
        <v>979</v>
      </c>
      <c r="E8" s="11" t="s">
        <v>980</v>
      </c>
      <c r="F8" s="11" t="s">
        <v>1304</v>
      </c>
      <c r="G8" s="11" t="s">
        <v>982</v>
      </c>
      <c r="H8" s="9">
        <v>0</v>
      </c>
      <c r="I8" s="9">
        <v>6</v>
      </c>
      <c r="J8" s="9">
        <v>6</v>
      </c>
      <c r="K8" s="11"/>
    </row>
    <row r="9" ht="25" customHeight="1" spans="1:11">
      <c r="A9" s="8">
        <v>4</v>
      </c>
      <c r="B9" s="11" t="s">
        <v>989</v>
      </c>
      <c r="C9" s="11" t="s">
        <v>1307</v>
      </c>
      <c r="D9" s="11" t="s">
        <v>979</v>
      </c>
      <c r="E9" s="11" t="s">
        <v>980</v>
      </c>
      <c r="F9" s="11" t="s">
        <v>1306</v>
      </c>
      <c r="G9" s="11" t="s">
        <v>982</v>
      </c>
      <c r="H9" s="9">
        <v>300</v>
      </c>
      <c r="I9" s="9">
        <v>-200</v>
      </c>
      <c r="J9" s="9">
        <v>100</v>
      </c>
      <c r="K9" s="13"/>
    </row>
    <row r="10" ht="25" customHeight="1" spans="1:11">
      <c r="A10" s="8">
        <v>5</v>
      </c>
      <c r="B10" s="11" t="s">
        <v>1308</v>
      </c>
      <c r="C10" s="11" t="s">
        <v>1309</v>
      </c>
      <c r="D10" s="11" t="s">
        <v>979</v>
      </c>
      <c r="E10" s="11" t="s">
        <v>980</v>
      </c>
      <c r="F10" s="11" t="s">
        <v>1306</v>
      </c>
      <c r="G10" s="11" t="s">
        <v>1018</v>
      </c>
      <c r="H10" s="9">
        <v>500</v>
      </c>
      <c r="I10" s="9">
        <v>242</v>
      </c>
      <c r="J10" s="9">
        <v>742</v>
      </c>
      <c r="K10" s="13"/>
    </row>
    <row r="11" ht="25" customHeight="1" spans="1:11">
      <c r="A11" s="8">
        <v>6</v>
      </c>
      <c r="B11" s="11" t="s">
        <v>1310</v>
      </c>
      <c r="C11" s="11" t="s">
        <v>1311</v>
      </c>
      <c r="D11" s="11" t="s">
        <v>979</v>
      </c>
      <c r="E11" s="11" t="s">
        <v>980</v>
      </c>
      <c r="F11" s="11" t="s">
        <v>1312</v>
      </c>
      <c r="G11" s="11" t="s">
        <v>1027</v>
      </c>
      <c r="H11" s="9">
        <v>500</v>
      </c>
      <c r="I11" s="9">
        <v>-208.28</v>
      </c>
      <c r="J11" s="9">
        <v>291.72</v>
      </c>
      <c r="K11" s="13"/>
    </row>
    <row r="12" ht="25" customHeight="1" spans="1:11">
      <c r="A12" s="8">
        <v>7</v>
      </c>
      <c r="B12" s="11" t="s">
        <v>1310</v>
      </c>
      <c r="C12" s="11" t="s">
        <v>1313</v>
      </c>
      <c r="D12" s="11" t="s">
        <v>979</v>
      </c>
      <c r="E12" s="11" t="s">
        <v>980</v>
      </c>
      <c r="F12" s="11" t="s">
        <v>1312</v>
      </c>
      <c r="G12" s="11" t="s">
        <v>1027</v>
      </c>
      <c r="H12" s="9">
        <v>1000</v>
      </c>
      <c r="I12" s="9">
        <v>-218.19</v>
      </c>
      <c r="J12" s="9">
        <v>781.81</v>
      </c>
      <c r="K12" s="13"/>
    </row>
    <row r="13" ht="25" customHeight="1" spans="1:11">
      <c r="A13" s="8">
        <v>8</v>
      </c>
      <c r="B13" s="11" t="s">
        <v>1310</v>
      </c>
      <c r="C13" s="11" t="s">
        <v>1314</v>
      </c>
      <c r="D13" s="11" t="s">
        <v>979</v>
      </c>
      <c r="E13" s="11" t="s">
        <v>980</v>
      </c>
      <c r="F13" s="11" t="s">
        <v>1306</v>
      </c>
      <c r="G13" s="11" t="s">
        <v>1027</v>
      </c>
      <c r="H13" s="9">
        <v>3000</v>
      </c>
      <c r="I13" s="9">
        <v>-409.98</v>
      </c>
      <c r="J13" s="9">
        <v>2590.02</v>
      </c>
      <c r="K13" s="13"/>
    </row>
    <row r="14" ht="25" customHeight="1" spans="1:11">
      <c r="A14" s="8">
        <v>9</v>
      </c>
      <c r="B14" s="11" t="s">
        <v>1000</v>
      </c>
      <c r="C14" s="11" t="s">
        <v>1315</v>
      </c>
      <c r="D14" s="11" t="s">
        <v>979</v>
      </c>
      <c r="E14" s="11" t="s">
        <v>980</v>
      </c>
      <c r="F14" s="11" t="s">
        <v>1316</v>
      </c>
      <c r="G14" s="11" t="s">
        <v>1003</v>
      </c>
      <c r="H14" s="9">
        <v>0.68</v>
      </c>
      <c r="I14" s="9">
        <v>-0.61</v>
      </c>
      <c r="J14" s="9">
        <v>0.07</v>
      </c>
      <c r="K14" s="13"/>
    </row>
    <row r="15" ht="25" customHeight="1" spans="1:11">
      <c r="A15" s="8">
        <v>10</v>
      </c>
      <c r="B15" s="11" t="s">
        <v>1000</v>
      </c>
      <c r="C15" s="11" t="s">
        <v>1317</v>
      </c>
      <c r="D15" s="11" t="s">
        <v>979</v>
      </c>
      <c r="E15" s="11" t="s">
        <v>980</v>
      </c>
      <c r="F15" s="11" t="s">
        <v>1318</v>
      </c>
      <c r="G15" s="11" t="s">
        <v>1003</v>
      </c>
      <c r="H15" s="9">
        <v>0.86</v>
      </c>
      <c r="I15" s="9">
        <v>0.03</v>
      </c>
      <c r="J15" s="9">
        <v>0.89</v>
      </c>
      <c r="K15" s="13"/>
    </row>
    <row r="16" ht="25" customHeight="1" spans="1:11">
      <c r="A16" s="8">
        <v>11</v>
      </c>
      <c r="B16" s="11" t="s">
        <v>1000</v>
      </c>
      <c r="C16" s="11" t="s">
        <v>1319</v>
      </c>
      <c r="D16" s="11" t="s">
        <v>979</v>
      </c>
      <c r="E16" s="11" t="s">
        <v>980</v>
      </c>
      <c r="F16" s="11" t="s">
        <v>1316</v>
      </c>
      <c r="G16" s="11" t="s">
        <v>1003</v>
      </c>
      <c r="H16" s="9">
        <v>0.03</v>
      </c>
      <c r="I16" s="9">
        <v>0.01</v>
      </c>
      <c r="J16" s="9">
        <v>0.04</v>
      </c>
      <c r="K16" s="13"/>
    </row>
    <row r="17" ht="25" customHeight="1" spans="1:11">
      <c r="A17" s="8">
        <v>12</v>
      </c>
      <c r="B17" s="11" t="s">
        <v>1000</v>
      </c>
      <c r="C17" s="11" t="s">
        <v>1320</v>
      </c>
      <c r="D17" s="11" t="s">
        <v>979</v>
      </c>
      <c r="E17" s="11" t="s">
        <v>980</v>
      </c>
      <c r="F17" s="11" t="s">
        <v>1321</v>
      </c>
      <c r="G17" s="11" t="s">
        <v>1006</v>
      </c>
      <c r="H17" s="9">
        <v>17119.6</v>
      </c>
      <c r="I17" s="9">
        <v>518.05</v>
      </c>
      <c r="J17" s="9">
        <v>17637.65</v>
      </c>
      <c r="K17" s="13"/>
    </row>
    <row r="18" ht="25" customHeight="1" spans="1:11">
      <c r="A18" s="8">
        <v>13</v>
      </c>
      <c r="B18" s="11" t="s">
        <v>1000</v>
      </c>
      <c r="C18" s="11" t="s">
        <v>1322</v>
      </c>
      <c r="D18" s="11" t="s">
        <v>979</v>
      </c>
      <c r="E18" s="11" t="s">
        <v>980</v>
      </c>
      <c r="F18" s="11" t="s">
        <v>1323</v>
      </c>
      <c r="G18" s="11" t="s">
        <v>1006</v>
      </c>
      <c r="H18" s="9">
        <v>611.36</v>
      </c>
      <c r="I18" s="9">
        <v>0.86</v>
      </c>
      <c r="J18" s="9">
        <v>612.22</v>
      </c>
      <c r="K18" s="13"/>
    </row>
    <row r="19" ht="25" customHeight="1" spans="1:11">
      <c r="A19" s="8">
        <v>14</v>
      </c>
      <c r="B19" s="11" t="s">
        <v>1007</v>
      </c>
      <c r="C19" s="11" t="s">
        <v>1051</v>
      </c>
      <c r="D19" s="11" t="s">
        <v>979</v>
      </c>
      <c r="E19" s="11" t="s">
        <v>980</v>
      </c>
      <c r="F19" s="11" t="s">
        <v>1304</v>
      </c>
      <c r="G19" s="11" t="s">
        <v>982</v>
      </c>
      <c r="H19" s="9">
        <v>19.38</v>
      </c>
      <c r="I19" s="9">
        <v>-17.38</v>
      </c>
      <c r="J19" s="9">
        <v>2</v>
      </c>
      <c r="K19" s="13"/>
    </row>
    <row r="20" ht="25" customHeight="1" spans="1:11">
      <c r="A20" s="8">
        <v>15</v>
      </c>
      <c r="B20" s="11" t="s">
        <v>1009</v>
      </c>
      <c r="C20" s="11" t="s">
        <v>1324</v>
      </c>
      <c r="D20" s="11" t="s">
        <v>1011</v>
      </c>
      <c r="E20" s="11" t="s">
        <v>980</v>
      </c>
      <c r="F20" s="11" t="s">
        <v>1325</v>
      </c>
      <c r="G20" s="11" t="s">
        <v>1027</v>
      </c>
      <c r="H20" s="9">
        <v>1939.63</v>
      </c>
      <c r="I20" s="9">
        <v>1408</v>
      </c>
      <c r="J20" s="9">
        <v>3347.63</v>
      </c>
      <c r="K20" s="13"/>
    </row>
    <row r="21" ht="25" customHeight="1" spans="1:11">
      <c r="A21" s="8">
        <v>16</v>
      </c>
      <c r="B21" s="11" t="s">
        <v>1009</v>
      </c>
      <c r="C21" s="11" t="s">
        <v>1326</v>
      </c>
      <c r="D21" s="11" t="s">
        <v>1011</v>
      </c>
      <c r="E21" s="11" t="s">
        <v>980</v>
      </c>
      <c r="F21" s="11" t="s">
        <v>1325</v>
      </c>
      <c r="G21" s="11" t="s">
        <v>982</v>
      </c>
      <c r="H21" s="9">
        <v>30</v>
      </c>
      <c r="I21" s="9">
        <v>-1</v>
      </c>
      <c r="J21" s="9">
        <v>29</v>
      </c>
      <c r="K21" s="13"/>
    </row>
    <row r="22" ht="25" customHeight="1" spans="1:11">
      <c r="A22" s="8">
        <v>17</v>
      </c>
      <c r="B22" s="11" t="s">
        <v>1009</v>
      </c>
      <c r="C22" s="11" t="s">
        <v>1327</v>
      </c>
      <c r="D22" s="11" t="s">
        <v>1011</v>
      </c>
      <c r="E22" s="11" t="s">
        <v>980</v>
      </c>
      <c r="F22" s="11" t="s">
        <v>1325</v>
      </c>
      <c r="G22" s="11" t="s">
        <v>995</v>
      </c>
      <c r="H22" s="9">
        <v>0</v>
      </c>
      <c r="I22" s="9">
        <v>50</v>
      </c>
      <c r="J22" s="9">
        <v>50</v>
      </c>
      <c r="K22" s="14"/>
    </row>
    <row r="23" ht="25" customHeight="1" spans="1:11">
      <c r="A23" s="8">
        <v>18</v>
      </c>
      <c r="B23" s="11" t="s">
        <v>1009</v>
      </c>
      <c r="C23" s="11" t="s">
        <v>1328</v>
      </c>
      <c r="D23" s="11" t="s">
        <v>1329</v>
      </c>
      <c r="E23" s="11" t="s">
        <v>980</v>
      </c>
      <c r="F23" s="11" t="s">
        <v>1325</v>
      </c>
      <c r="G23" s="11" t="s">
        <v>1330</v>
      </c>
      <c r="H23" s="9">
        <v>4.43</v>
      </c>
      <c r="I23" s="9">
        <v>-4.43</v>
      </c>
      <c r="J23" s="9">
        <v>0</v>
      </c>
      <c r="K23" s="13"/>
    </row>
    <row r="24" ht="25" customHeight="1" spans="1:11">
      <c r="A24" s="8">
        <v>19</v>
      </c>
      <c r="B24" s="11" t="s">
        <v>1009</v>
      </c>
      <c r="C24" s="11" t="s">
        <v>1331</v>
      </c>
      <c r="D24" s="11" t="s">
        <v>1329</v>
      </c>
      <c r="E24" s="11" t="s">
        <v>980</v>
      </c>
      <c r="F24" s="11" t="s">
        <v>1325</v>
      </c>
      <c r="G24" s="11" t="s">
        <v>1027</v>
      </c>
      <c r="H24" s="9">
        <v>1250</v>
      </c>
      <c r="I24" s="9">
        <v>520</v>
      </c>
      <c r="J24" s="9">
        <v>1770</v>
      </c>
      <c r="K24" s="13"/>
    </row>
    <row r="25" ht="25" customHeight="1" spans="1:11">
      <c r="A25" s="8">
        <v>20</v>
      </c>
      <c r="B25" s="11" t="s">
        <v>1332</v>
      </c>
      <c r="C25" s="11" t="s">
        <v>1333</v>
      </c>
      <c r="D25" s="11" t="s">
        <v>1011</v>
      </c>
      <c r="E25" s="11" t="s">
        <v>980</v>
      </c>
      <c r="F25" s="11" t="s">
        <v>1304</v>
      </c>
      <c r="G25" s="11" t="s">
        <v>995</v>
      </c>
      <c r="H25" s="9">
        <v>75</v>
      </c>
      <c r="I25" s="9">
        <v>15</v>
      </c>
      <c r="J25" s="9">
        <v>90</v>
      </c>
      <c r="K25" s="13"/>
    </row>
    <row r="26" ht="25" customHeight="1" spans="1:11">
      <c r="A26" s="8">
        <v>21</v>
      </c>
      <c r="B26" s="11" t="s">
        <v>1334</v>
      </c>
      <c r="C26" s="11" t="s">
        <v>1335</v>
      </c>
      <c r="D26" s="11" t="s">
        <v>979</v>
      </c>
      <c r="E26" s="11" t="s">
        <v>980</v>
      </c>
      <c r="F26" s="11" t="s">
        <v>1306</v>
      </c>
      <c r="G26" s="11" t="s">
        <v>1330</v>
      </c>
      <c r="H26" s="9">
        <v>20</v>
      </c>
      <c r="I26" s="9">
        <v>-2.2</v>
      </c>
      <c r="J26" s="9">
        <v>17.8</v>
      </c>
      <c r="K26" s="13"/>
    </row>
    <row r="27" ht="25" customHeight="1" spans="1:11">
      <c r="A27" s="8">
        <v>22</v>
      </c>
      <c r="B27" s="11" t="s">
        <v>1334</v>
      </c>
      <c r="C27" s="11" t="s">
        <v>1336</v>
      </c>
      <c r="D27" s="11" t="s">
        <v>979</v>
      </c>
      <c r="E27" s="11" t="s">
        <v>980</v>
      </c>
      <c r="F27" s="11" t="s">
        <v>1306</v>
      </c>
      <c r="G27" s="11" t="s">
        <v>1330</v>
      </c>
      <c r="H27" s="9">
        <v>1000</v>
      </c>
      <c r="I27" s="9">
        <v>405</v>
      </c>
      <c r="J27" s="9">
        <v>1405</v>
      </c>
      <c r="K27" s="13"/>
    </row>
    <row r="28" ht="25" customHeight="1" spans="1:11">
      <c r="A28" s="8">
        <v>23</v>
      </c>
      <c r="B28" s="11" t="s">
        <v>1334</v>
      </c>
      <c r="C28" s="11" t="s">
        <v>1337</v>
      </c>
      <c r="D28" s="11" t="s">
        <v>979</v>
      </c>
      <c r="E28" s="11" t="s">
        <v>980</v>
      </c>
      <c r="F28" s="11" t="s">
        <v>1306</v>
      </c>
      <c r="G28" s="11" t="s">
        <v>1330</v>
      </c>
      <c r="H28" s="9">
        <v>20</v>
      </c>
      <c r="I28" s="9">
        <v>-0.31</v>
      </c>
      <c r="J28" s="9">
        <v>19.69</v>
      </c>
      <c r="K28" s="13"/>
    </row>
    <row r="29" ht="25" customHeight="1" spans="1:11">
      <c r="A29" s="8">
        <v>24</v>
      </c>
      <c r="B29" s="11" t="s">
        <v>1334</v>
      </c>
      <c r="C29" s="10" t="s">
        <v>1338</v>
      </c>
      <c r="D29" s="10" t="s">
        <v>979</v>
      </c>
      <c r="E29" s="10" t="s">
        <v>980</v>
      </c>
      <c r="F29" s="10" t="s">
        <v>1306</v>
      </c>
      <c r="G29" s="10" t="s">
        <v>982</v>
      </c>
      <c r="H29" s="9">
        <v>0</v>
      </c>
      <c r="I29" s="9">
        <v>10</v>
      </c>
      <c r="J29" s="9">
        <v>10</v>
      </c>
      <c r="K29" s="14"/>
    </row>
    <row r="30" ht="25" customHeight="1" spans="1:11">
      <c r="A30" s="8">
        <v>25</v>
      </c>
      <c r="B30" s="11" t="s">
        <v>1049</v>
      </c>
      <c r="C30" s="11" t="s">
        <v>1051</v>
      </c>
      <c r="D30" s="11" t="s">
        <v>979</v>
      </c>
      <c r="E30" s="11" t="s">
        <v>980</v>
      </c>
      <c r="F30" s="11" t="s">
        <v>1304</v>
      </c>
      <c r="G30" s="11" t="s">
        <v>982</v>
      </c>
      <c r="H30" s="9">
        <v>75</v>
      </c>
      <c r="I30" s="9">
        <v>-71.89</v>
      </c>
      <c r="J30" s="9">
        <v>3.11</v>
      </c>
      <c r="K30" s="13"/>
    </row>
    <row r="31" ht="25" customHeight="1" spans="1:11">
      <c r="A31" s="8">
        <v>26</v>
      </c>
      <c r="B31" s="11" t="s">
        <v>1339</v>
      </c>
      <c r="C31" s="11" t="s">
        <v>1340</v>
      </c>
      <c r="D31" s="11" t="s">
        <v>1011</v>
      </c>
      <c r="E31" s="11" t="s">
        <v>980</v>
      </c>
      <c r="F31" s="11" t="s">
        <v>1325</v>
      </c>
      <c r="G31" s="11" t="s">
        <v>1018</v>
      </c>
      <c r="H31" s="9">
        <v>240</v>
      </c>
      <c r="I31" s="9">
        <v>50</v>
      </c>
      <c r="J31" s="9">
        <v>290</v>
      </c>
      <c r="K31" s="13"/>
    </row>
    <row r="32" ht="25" customHeight="1" spans="1:11">
      <c r="A32" s="8">
        <v>27</v>
      </c>
      <c r="B32" s="11" t="s">
        <v>1339</v>
      </c>
      <c r="C32" s="11" t="s">
        <v>1341</v>
      </c>
      <c r="D32" s="11" t="s">
        <v>1011</v>
      </c>
      <c r="E32" s="11" t="s">
        <v>980</v>
      </c>
      <c r="F32" s="11" t="s">
        <v>1325</v>
      </c>
      <c r="G32" s="11" t="s">
        <v>1018</v>
      </c>
      <c r="H32" s="9">
        <v>17.84</v>
      </c>
      <c r="I32" s="9">
        <v>3.47</v>
      </c>
      <c r="J32" s="9">
        <v>21.31</v>
      </c>
      <c r="K32" s="13"/>
    </row>
    <row r="33" ht="25" customHeight="1" spans="1:11">
      <c r="A33" s="8">
        <v>28</v>
      </c>
      <c r="B33" s="11" t="s">
        <v>1339</v>
      </c>
      <c r="C33" s="11" t="s">
        <v>1342</v>
      </c>
      <c r="D33" s="11" t="s">
        <v>1329</v>
      </c>
      <c r="E33" s="11" t="s">
        <v>980</v>
      </c>
      <c r="F33" s="11" t="s">
        <v>1304</v>
      </c>
      <c r="G33" s="11" t="s">
        <v>1018</v>
      </c>
      <c r="H33" s="9">
        <v>6</v>
      </c>
      <c r="I33" s="9">
        <v>-3.9</v>
      </c>
      <c r="J33" s="9">
        <v>2.1</v>
      </c>
      <c r="K33" s="13"/>
    </row>
    <row r="34" ht="25" customHeight="1" spans="1:11">
      <c r="A34" s="8">
        <v>29</v>
      </c>
      <c r="B34" s="11" t="s">
        <v>1059</v>
      </c>
      <c r="C34" s="10" t="s">
        <v>1343</v>
      </c>
      <c r="D34" s="10" t="s">
        <v>979</v>
      </c>
      <c r="E34" s="11" t="s">
        <v>980</v>
      </c>
      <c r="F34" s="10" t="s">
        <v>1306</v>
      </c>
      <c r="G34" s="10" t="s">
        <v>1344</v>
      </c>
      <c r="H34" s="9">
        <v>0</v>
      </c>
      <c r="I34" s="9">
        <v>6.22</v>
      </c>
      <c r="J34" s="9">
        <v>6.22</v>
      </c>
      <c r="K34" s="14"/>
    </row>
    <row r="35" ht="25" customHeight="1" spans="1:11">
      <c r="A35" s="8">
        <v>30</v>
      </c>
      <c r="B35" s="11" t="s">
        <v>1059</v>
      </c>
      <c r="C35" s="11" t="s">
        <v>1345</v>
      </c>
      <c r="D35" s="11" t="s">
        <v>979</v>
      </c>
      <c r="E35" s="11" t="s">
        <v>980</v>
      </c>
      <c r="F35" s="11" t="s">
        <v>1306</v>
      </c>
      <c r="G35" s="11" t="s">
        <v>1027</v>
      </c>
      <c r="H35" s="9">
        <v>600</v>
      </c>
      <c r="I35" s="9">
        <v>55.67</v>
      </c>
      <c r="J35" s="9">
        <v>655.67</v>
      </c>
      <c r="K35" s="13"/>
    </row>
    <row r="36" ht="25" customHeight="1" spans="1:11">
      <c r="A36" s="8">
        <v>31</v>
      </c>
      <c r="B36" s="11" t="s">
        <v>1059</v>
      </c>
      <c r="C36" s="11" t="s">
        <v>1346</v>
      </c>
      <c r="D36" s="11" t="s">
        <v>979</v>
      </c>
      <c r="E36" s="11" t="s">
        <v>980</v>
      </c>
      <c r="F36" s="11" t="s">
        <v>1306</v>
      </c>
      <c r="G36" s="11" t="s">
        <v>1027</v>
      </c>
      <c r="H36" s="9">
        <v>275</v>
      </c>
      <c r="I36" s="9">
        <v>50</v>
      </c>
      <c r="J36" s="9">
        <v>325</v>
      </c>
      <c r="K36" s="13"/>
    </row>
    <row r="37" ht="25" customHeight="1" spans="1:11">
      <c r="A37" s="8">
        <v>32</v>
      </c>
      <c r="B37" s="11" t="s">
        <v>1059</v>
      </c>
      <c r="C37" s="11" t="s">
        <v>1347</v>
      </c>
      <c r="D37" s="11" t="s">
        <v>979</v>
      </c>
      <c r="E37" s="11" t="s">
        <v>980</v>
      </c>
      <c r="F37" s="11" t="s">
        <v>1306</v>
      </c>
      <c r="G37" s="11" t="s">
        <v>1027</v>
      </c>
      <c r="H37" s="9">
        <v>360</v>
      </c>
      <c r="I37" s="9">
        <v>-150</v>
      </c>
      <c r="J37" s="9">
        <v>210</v>
      </c>
      <c r="K37" s="13"/>
    </row>
    <row r="38" ht="25" customHeight="1" spans="1:11">
      <c r="A38" s="8">
        <v>33</v>
      </c>
      <c r="B38" s="11" t="s">
        <v>1059</v>
      </c>
      <c r="C38" s="11" t="s">
        <v>1348</v>
      </c>
      <c r="D38" s="11" t="s">
        <v>979</v>
      </c>
      <c r="E38" s="11" t="s">
        <v>980</v>
      </c>
      <c r="F38" s="11" t="s">
        <v>1306</v>
      </c>
      <c r="G38" s="11" t="s">
        <v>1027</v>
      </c>
      <c r="H38" s="9">
        <v>120</v>
      </c>
      <c r="I38" s="9">
        <v>100</v>
      </c>
      <c r="J38" s="9">
        <v>220</v>
      </c>
      <c r="K38" s="13"/>
    </row>
    <row r="39" ht="25" customHeight="1" spans="1:11">
      <c r="A39" s="8">
        <v>34</v>
      </c>
      <c r="B39" s="11" t="s">
        <v>1059</v>
      </c>
      <c r="C39" s="11" t="s">
        <v>1349</v>
      </c>
      <c r="D39" s="11" t="s">
        <v>979</v>
      </c>
      <c r="E39" s="11" t="s">
        <v>980</v>
      </c>
      <c r="F39" s="11" t="s">
        <v>1306</v>
      </c>
      <c r="G39" s="11" t="s">
        <v>1027</v>
      </c>
      <c r="H39" s="9">
        <v>300</v>
      </c>
      <c r="I39" s="9">
        <v>756.16</v>
      </c>
      <c r="J39" s="9">
        <v>1056.16</v>
      </c>
      <c r="K39" s="13"/>
    </row>
    <row r="40" ht="25" customHeight="1" spans="1:11">
      <c r="A40" s="8">
        <v>35</v>
      </c>
      <c r="B40" s="11" t="s">
        <v>1119</v>
      </c>
      <c r="C40" s="11" t="s">
        <v>1051</v>
      </c>
      <c r="D40" s="11" t="s">
        <v>979</v>
      </c>
      <c r="E40" s="11" t="s">
        <v>980</v>
      </c>
      <c r="F40" s="11" t="s">
        <v>1304</v>
      </c>
      <c r="G40" s="11" t="s">
        <v>982</v>
      </c>
      <c r="H40" s="9">
        <v>50</v>
      </c>
      <c r="I40" s="9">
        <v>-48</v>
      </c>
      <c r="J40" s="9">
        <v>2</v>
      </c>
      <c r="K40" s="13"/>
    </row>
    <row r="41" ht="25" customHeight="1" spans="1:11">
      <c r="A41" s="8">
        <v>36</v>
      </c>
      <c r="B41" s="11" t="s">
        <v>1120</v>
      </c>
      <c r="C41" s="11" t="s">
        <v>1350</v>
      </c>
      <c r="D41" s="11" t="s">
        <v>979</v>
      </c>
      <c r="E41" s="11" t="s">
        <v>980</v>
      </c>
      <c r="F41" s="11" t="s">
        <v>1306</v>
      </c>
      <c r="G41" s="11" t="s">
        <v>1027</v>
      </c>
      <c r="H41" s="9">
        <v>2.81</v>
      </c>
      <c r="I41" s="9">
        <v>-1.81</v>
      </c>
      <c r="J41" s="9">
        <v>1</v>
      </c>
      <c r="K41" s="13"/>
    </row>
    <row r="42" ht="25" customHeight="1" spans="1:11">
      <c r="A42" s="8">
        <v>37</v>
      </c>
      <c r="B42" s="11" t="s">
        <v>1120</v>
      </c>
      <c r="C42" s="11" t="s">
        <v>1351</v>
      </c>
      <c r="D42" s="11" t="s">
        <v>979</v>
      </c>
      <c r="E42" s="11" t="s">
        <v>980</v>
      </c>
      <c r="F42" s="11" t="s">
        <v>1306</v>
      </c>
      <c r="G42" s="11" t="s">
        <v>1027</v>
      </c>
      <c r="H42" s="9">
        <v>5</v>
      </c>
      <c r="I42" s="9">
        <v>-5</v>
      </c>
      <c r="J42" s="9">
        <v>0</v>
      </c>
      <c r="K42" s="13"/>
    </row>
    <row r="43" ht="25" customHeight="1" spans="1:11">
      <c r="A43" s="8">
        <v>38</v>
      </c>
      <c r="B43" s="11" t="s">
        <v>1120</v>
      </c>
      <c r="C43" s="11" t="s">
        <v>1352</v>
      </c>
      <c r="D43" s="11" t="s">
        <v>979</v>
      </c>
      <c r="E43" s="11" t="s">
        <v>980</v>
      </c>
      <c r="F43" s="11" t="s">
        <v>1306</v>
      </c>
      <c r="G43" s="11" t="s">
        <v>1027</v>
      </c>
      <c r="H43" s="9">
        <v>2.13</v>
      </c>
      <c r="I43" s="9">
        <v>-2.13</v>
      </c>
      <c r="J43" s="9">
        <v>0</v>
      </c>
      <c r="K43" s="13"/>
    </row>
    <row r="44" ht="25" customHeight="1" spans="1:11">
      <c r="A44" s="8">
        <v>39</v>
      </c>
      <c r="B44" s="11" t="s">
        <v>1120</v>
      </c>
      <c r="C44" s="11" t="s">
        <v>1353</v>
      </c>
      <c r="D44" s="11" t="s">
        <v>979</v>
      </c>
      <c r="E44" s="11" t="s">
        <v>980</v>
      </c>
      <c r="F44" s="11" t="s">
        <v>1306</v>
      </c>
      <c r="G44" s="11" t="s">
        <v>1027</v>
      </c>
      <c r="H44" s="9">
        <v>12</v>
      </c>
      <c r="I44" s="9">
        <v>-12</v>
      </c>
      <c r="J44" s="9">
        <v>0</v>
      </c>
      <c r="K44" s="13"/>
    </row>
    <row r="45" ht="25" customHeight="1" spans="1:11">
      <c r="A45" s="8">
        <v>40</v>
      </c>
      <c r="B45" s="11" t="s">
        <v>1120</v>
      </c>
      <c r="C45" s="11" t="s">
        <v>1354</v>
      </c>
      <c r="D45" s="11" t="s">
        <v>979</v>
      </c>
      <c r="E45" s="11" t="s">
        <v>980</v>
      </c>
      <c r="F45" s="11" t="s">
        <v>1306</v>
      </c>
      <c r="G45" s="11" t="s">
        <v>1027</v>
      </c>
      <c r="H45" s="9">
        <v>39.85</v>
      </c>
      <c r="I45" s="9">
        <v>-39.85</v>
      </c>
      <c r="J45" s="9">
        <v>0</v>
      </c>
      <c r="K45" s="13"/>
    </row>
    <row r="46" ht="25" customHeight="1" spans="1:11">
      <c r="A46" s="8">
        <v>41</v>
      </c>
      <c r="B46" s="11" t="s">
        <v>1120</v>
      </c>
      <c r="C46" s="11" t="s">
        <v>1355</v>
      </c>
      <c r="D46" s="11" t="s">
        <v>979</v>
      </c>
      <c r="E46" s="11" t="s">
        <v>980</v>
      </c>
      <c r="F46" s="11" t="s">
        <v>1306</v>
      </c>
      <c r="G46" s="11" t="s">
        <v>1027</v>
      </c>
      <c r="H46" s="9">
        <v>90</v>
      </c>
      <c r="I46" s="9">
        <v>-70</v>
      </c>
      <c r="J46" s="9">
        <v>20</v>
      </c>
      <c r="K46" s="13"/>
    </row>
    <row r="47" ht="25" customHeight="1" spans="1:11">
      <c r="A47" s="8">
        <v>42</v>
      </c>
      <c r="B47" s="11" t="s">
        <v>1120</v>
      </c>
      <c r="C47" s="11" t="s">
        <v>1356</v>
      </c>
      <c r="D47" s="11" t="s">
        <v>979</v>
      </c>
      <c r="E47" s="11" t="s">
        <v>980</v>
      </c>
      <c r="F47" s="11" t="s">
        <v>1306</v>
      </c>
      <c r="G47" s="11" t="s">
        <v>1027</v>
      </c>
      <c r="H47" s="9">
        <v>7.2</v>
      </c>
      <c r="I47" s="9">
        <v>-7.2</v>
      </c>
      <c r="J47" s="9">
        <v>0</v>
      </c>
      <c r="K47" s="13"/>
    </row>
    <row r="48" ht="25" customHeight="1" spans="1:11">
      <c r="A48" s="8">
        <v>43</v>
      </c>
      <c r="B48" s="11" t="s">
        <v>1120</v>
      </c>
      <c r="C48" s="11" t="s">
        <v>1357</v>
      </c>
      <c r="D48" s="11" t="s">
        <v>979</v>
      </c>
      <c r="E48" s="11" t="s">
        <v>980</v>
      </c>
      <c r="F48" s="11" t="s">
        <v>1306</v>
      </c>
      <c r="G48" s="11" t="s">
        <v>1027</v>
      </c>
      <c r="H48" s="9">
        <v>1.4</v>
      </c>
      <c r="I48" s="9">
        <v>-1.4</v>
      </c>
      <c r="J48" s="9">
        <v>0</v>
      </c>
      <c r="K48" s="13"/>
    </row>
    <row r="49" ht="25" customHeight="1" spans="1:11">
      <c r="A49" s="8">
        <v>44</v>
      </c>
      <c r="B49" s="11" t="s">
        <v>1120</v>
      </c>
      <c r="C49" s="11" t="s">
        <v>1358</v>
      </c>
      <c r="D49" s="11" t="s">
        <v>979</v>
      </c>
      <c r="E49" s="11" t="s">
        <v>980</v>
      </c>
      <c r="F49" s="11" t="s">
        <v>1306</v>
      </c>
      <c r="G49" s="11" t="s">
        <v>1027</v>
      </c>
      <c r="H49" s="9">
        <v>4</v>
      </c>
      <c r="I49" s="9">
        <v>-4</v>
      </c>
      <c r="J49" s="9">
        <v>0</v>
      </c>
      <c r="K49" s="13"/>
    </row>
    <row r="50" ht="25" customHeight="1" spans="1:11">
      <c r="A50" s="8">
        <v>45</v>
      </c>
      <c r="B50" s="11" t="s">
        <v>1120</v>
      </c>
      <c r="C50" s="11" t="s">
        <v>1359</v>
      </c>
      <c r="D50" s="11" t="s">
        <v>979</v>
      </c>
      <c r="E50" s="11" t="s">
        <v>980</v>
      </c>
      <c r="F50" s="11" t="s">
        <v>1306</v>
      </c>
      <c r="G50" s="11" t="s">
        <v>1027</v>
      </c>
      <c r="H50" s="9">
        <v>4</v>
      </c>
      <c r="I50" s="9">
        <v>-4</v>
      </c>
      <c r="J50" s="9">
        <v>0</v>
      </c>
      <c r="K50" s="13"/>
    </row>
    <row r="51" ht="25" customHeight="1" spans="1:11">
      <c r="A51" s="8">
        <v>46</v>
      </c>
      <c r="B51" s="11" t="s">
        <v>1120</v>
      </c>
      <c r="C51" s="11" t="s">
        <v>1360</v>
      </c>
      <c r="D51" s="11" t="s">
        <v>979</v>
      </c>
      <c r="E51" s="11" t="s">
        <v>980</v>
      </c>
      <c r="F51" s="11" t="s">
        <v>1306</v>
      </c>
      <c r="G51" s="11" t="s">
        <v>1027</v>
      </c>
      <c r="H51" s="9">
        <v>50</v>
      </c>
      <c r="I51" s="9">
        <v>-20</v>
      </c>
      <c r="J51" s="9">
        <v>30</v>
      </c>
      <c r="K51" s="13"/>
    </row>
    <row r="52" ht="25" customHeight="1" spans="1:11">
      <c r="A52" s="8">
        <v>47</v>
      </c>
      <c r="B52" s="11" t="s">
        <v>1120</v>
      </c>
      <c r="C52" s="11" t="s">
        <v>1361</v>
      </c>
      <c r="D52" s="11" t="s">
        <v>979</v>
      </c>
      <c r="E52" s="11" t="s">
        <v>980</v>
      </c>
      <c r="F52" s="11" t="s">
        <v>1306</v>
      </c>
      <c r="G52" s="11" t="s">
        <v>1027</v>
      </c>
      <c r="H52" s="9">
        <v>100</v>
      </c>
      <c r="I52" s="9">
        <v>-17</v>
      </c>
      <c r="J52" s="9">
        <v>83</v>
      </c>
      <c r="K52" s="13"/>
    </row>
    <row r="53" ht="25" customHeight="1" spans="1:11">
      <c r="A53" s="8">
        <v>48</v>
      </c>
      <c r="B53" s="11" t="s">
        <v>1120</v>
      </c>
      <c r="C53" s="11" t="s">
        <v>1362</v>
      </c>
      <c r="D53" s="11" t="s">
        <v>979</v>
      </c>
      <c r="E53" s="11" t="s">
        <v>980</v>
      </c>
      <c r="F53" s="11" t="s">
        <v>1306</v>
      </c>
      <c r="G53" s="11" t="s">
        <v>1027</v>
      </c>
      <c r="H53" s="9">
        <v>14</v>
      </c>
      <c r="I53" s="9">
        <v>-14</v>
      </c>
      <c r="J53" s="9">
        <v>0</v>
      </c>
      <c r="K53" s="13"/>
    </row>
    <row r="54" ht="25" customHeight="1" spans="1:11">
      <c r="A54" s="8">
        <v>49</v>
      </c>
      <c r="B54" s="11" t="s">
        <v>1120</v>
      </c>
      <c r="C54" s="11" t="s">
        <v>1363</v>
      </c>
      <c r="D54" s="11" t="s">
        <v>979</v>
      </c>
      <c r="E54" s="11" t="s">
        <v>980</v>
      </c>
      <c r="F54" s="11" t="s">
        <v>1306</v>
      </c>
      <c r="G54" s="11" t="s">
        <v>1027</v>
      </c>
      <c r="H54" s="9">
        <v>10</v>
      </c>
      <c r="I54" s="9">
        <v>-10</v>
      </c>
      <c r="J54" s="9">
        <v>0</v>
      </c>
      <c r="K54" s="13"/>
    </row>
    <row r="55" ht="25" customHeight="1" spans="1:11">
      <c r="A55" s="8">
        <v>50</v>
      </c>
      <c r="B55" s="11" t="s">
        <v>1120</v>
      </c>
      <c r="C55" s="11" t="s">
        <v>1364</v>
      </c>
      <c r="D55" s="11" t="s">
        <v>979</v>
      </c>
      <c r="E55" s="11" t="s">
        <v>980</v>
      </c>
      <c r="F55" s="11" t="s">
        <v>1306</v>
      </c>
      <c r="G55" s="11" t="s">
        <v>1027</v>
      </c>
      <c r="H55" s="9">
        <v>3.22</v>
      </c>
      <c r="I55" s="9">
        <v>-3.22</v>
      </c>
      <c r="J55" s="9">
        <v>0</v>
      </c>
      <c r="K55" s="13"/>
    </row>
    <row r="56" ht="25" customHeight="1" spans="1:11">
      <c r="A56" s="8">
        <v>51</v>
      </c>
      <c r="B56" s="11" t="s">
        <v>1120</v>
      </c>
      <c r="C56" s="11" t="s">
        <v>1365</v>
      </c>
      <c r="D56" s="11" t="s">
        <v>979</v>
      </c>
      <c r="E56" s="11" t="s">
        <v>980</v>
      </c>
      <c r="F56" s="11" t="s">
        <v>1306</v>
      </c>
      <c r="G56" s="11" t="s">
        <v>1027</v>
      </c>
      <c r="H56" s="9">
        <v>6</v>
      </c>
      <c r="I56" s="9">
        <v>-6</v>
      </c>
      <c r="J56" s="9">
        <v>0</v>
      </c>
      <c r="K56" s="13"/>
    </row>
    <row r="57" ht="25" customHeight="1" spans="1:11">
      <c r="A57" s="8">
        <v>52</v>
      </c>
      <c r="B57" s="11" t="s">
        <v>1120</v>
      </c>
      <c r="C57" s="11" t="s">
        <v>1366</v>
      </c>
      <c r="D57" s="11" t="s">
        <v>979</v>
      </c>
      <c r="E57" s="11" t="s">
        <v>980</v>
      </c>
      <c r="F57" s="11" t="s">
        <v>1306</v>
      </c>
      <c r="G57" s="11" t="s">
        <v>1027</v>
      </c>
      <c r="H57" s="9">
        <v>2</v>
      </c>
      <c r="I57" s="9">
        <v>-2</v>
      </c>
      <c r="J57" s="9">
        <v>0</v>
      </c>
      <c r="K57" s="13"/>
    </row>
    <row r="58" ht="25" customHeight="1" spans="1:11">
      <c r="A58" s="8">
        <v>53</v>
      </c>
      <c r="B58" s="11" t="s">
        <v>1120</v>
      </c>
      <c r="C58" s="11" t="s">
        <v>1367</v>
      </c>
      <c r="D58" s="11" t="s">
        <v>979</v>
      </c>
      <c r="E58" s="11" t="s">
        <v>980</v>
      </c>
      <c r="F58" s="11" t="s">
        <v>1306</v>
      </c>
      <c r="G58" s="11" t="s">
        <v>1027</v>
      </c>
      <c r="H58" s="9">
        <v>3.5</v>
      </c>
      <c r="I58" s="9">
        <v>-3.5</v>
      </c>
      <c r="J58" s="9">
        <v>0</v>
      </c>
      <c r="K58" s="13"/>
    </row>
    <row r="59" ht="25" customHeight="1" spans="1:11">
      <c r="A59" s="8">
        <v>54</v>
      </c>
      <c r="B59" s="11" t="s">
        <v>1120</v>
      </c>
      <c r="C59" s="11" t="s">
        <v>1368</v>
      </c>
      <c r="D59" s="11" t="s">
        <v>979</v>
      </c>
      <c r="E59" s="11" t="s">
        <v>980</v>
      </c>
      <c r="F59" s="11" t="s">
        <v>1306</v>
      </c>
      <c r="G59" s="11" t="s">
        <v>1027</v>
      </c>
      <c r="H59" s="9">
        <v>182.04</v>
      </c>
      <c r="I59" s="9">
        <v>-182.04</v>
      </c>
      <c r="J59" s="9">
        <v>0</v>
      </c>
      <c r="K59" s="13"/>
    </row>
    <row r="60" ht="25" customHeight="1" spans="1:11">
      <c r="A60" s="8">
        <v>55</v>
      </c>
      <c r="B60" s="11" t="s">
        <v>1120</v>
      </c>
      <c r="C60" s="11" t="s">
        <v>1369</v>
      </c>
      <c r="D60" s="11" t="s">
        <v>979</v>
      </c>
      <c r="E60" s="11" t="s">
        <v>980</v>
      </c>
      <c r="F60" s="11" t="s">
        <v>1306</v>
      </c>
      <c r="G60" s="11" t="s">
        <v>1027</v>
      </c>
      <c r="H60" s="9">
        <v>50</v>
      </c>
      <c r="I60" s="9">
        <v>-10</v>
      </c>
      <c r="J60" s="9">
        <v>40</v>
      </c>
      <c r="K60" s="13"/>
    </row>
    <row r="61" ht="25" customHeight="1" spans="1:11">
      <c r="A61" s="8">
        <v>56</v>
      </c>
      <c r="B61" s="11" t="s">
        <v>1120</v>
      </c>
      <c r="C61" s="11" t="s">
        <v>1370</v>
      </c>
      <c r="D61" s="11" t="s">
        <v>979</v>
      </c>
      <c r="E61" s="11" t="s">
        <v>980</v>
      </c>
      <c r="F61" s="11" t="s">
        <v>1306</v>
      </c>
      <c r="G61" s="11" t="s">
        <v>1027</v>
      </c>
      <c r="H61" s="9">
        <v>4</v>
      </c>
      <c r="I61" s="9">
        <v>-4</v>
      </c>
      <c r="J61" s="9">
        <v>0</v>
      </c>
      <c r="K61" s="13"/>
    </row>
    <row r="62" ht="25" customHeight="1" spans="1:11">
      <c r="A62" s="8">
        <v>57</v>
      </c>
      <c r="B62" s="11" t="s">
        <v>1120</v>
      </c>
      <c r="C62" s="11" t="s">
        <v>1371</v>
      </c>
      <c r="D62" s="11" t="s">
        <v>979</v>
      </c>
      <c r="E62" s="11" t="s">
        <v>980</v>
      </c>
      <c r="F62" s="11" t="s">
        <v>1306</v>
      </c>
      <c r="G62" s="11" t="s">
        <v>1027</v>
      </c>
      <c r="H62" s="9">
        <v>3</v>
      </c>
      <c r="I62" s="9">
        <v>-3</v>
      </c>
      <c r="J62" s="9">
        <v>0</v>
      </c>
      <c r="K62" s="13"/>
    </row>
    <row r="63" ht="25" customHeight="1" spans="1:11">
      <c r="A63" s="8">
        <v>58</v>
      </c>
      <c r="B63" s="11" t="s">
        <v>1120</v>
      </c>
      <c r="C63" s="11" t="s">
        <v>1372</v>
      </c>
      <c r="D63" s="11" t="s">
        <v>979</v>
      </c>
      <c r="E63" s="11" t="s">
        <v>980</v>
      </c>
      <c r="F63" s="11" t="s">
        <v>1306</v>
      </c>
      <c r="G63" s="11" t="s">
        <v>1027</v>
      </c>
      <c r="H63" s="9">
        <v>140</v>
      </c>
      <c r="I63" s="9">
        <v>-119.46</v>
      </c>
      <c r="J63" s="9">
        <v>20.54</v>
      </c>
      <c r="K63" s="13"/>
    </row>
    <row r="64" ht="25" customHeight="1" spans="1:11">
      <c r="A64" s="8">
        <v>59</v>
      </c>
      <c r="B64" s="11" t="s">
        <v>1120</v>
      </c>
      <c r="C64" s="11" t="s">
        <v>1373</v>
      </c>
      <c r="D64" s="11" t="s">
        <v>979</v>
      </c>
      <c r="E64" s="11" t="s">
        <v>980</v>
      </c>
      <c r="F64" s="11" t="s">
        <v>1306</v>
      </c>
      <c r="G64" s="11" t="s">
        <v>1027</v>
      </c>
      <c r="H64" s="9">
        <v>3.23</v>
      </c>
      <c r="I64" s="9">
        <v>-3.23</v>
      </c>
      <c r="J64" s="9">
        <v>0</v>
      </c>
      <c r="K64" s="13"/>
    </row>
    <row r="65" ht="25" customHeight="1" spans="1:11">
      <c r="A65" s="8">
        <v>60</v>
      </c>
      <c r="B65" s="11" t="s">
        <v>1120</v>
      </c>
      <c r="C65" s="11" t="s">
        <v>1374</v>
      </c>
      <c r="D65" s="11" t="s">
        <v>979</v>
      </c>
      <c r="E65" s="11" t="s">
        <v>980</v>
      </c>
      <c r="F65" s="11" t="s">
        <v>1306</v>
      </c>
      <c r="G65" s="11" t="s">
        <v>1027</v>
      </c>
      <c r="H65" s="9">
        <v>37</v>
      </c>
      <c r="I65" s="9">
        <v>-6.76</v>
      </c>
      <c r="J65" s="9">
        <v>30.24</v>
      </c>
      <c r="K65" s="13"/>
    </row>
    <row r="66" ht="25" customHeight="1" spans="1:11">
      <c r="A66" s="8">
        <v>61</v>
      </c>
      <c r="B66" s="11" t="s">
        <v>1120</v>
      </c>
      <c r="C66" s="11" t="s">
        <v>1375</v>
      </c>
      <c r="D66" s="11" t="s">
        <v>979</v>
      </c>
      <c r="E66" s="11" t="s">
        <v>980</v>
      </c>
      <c r="F66" s="11" t="s">
        <v>1306</v>
      </c>
      <c r="G66" s="11" t="s">
        <v>1027</v>
      </c>
      <c r="H66" s="9">
        <v>20</v>
      </c>
      <c r="I66" s="9">
        <v>-20</v>
      </c>
      <c r="J66" s="9">
        <v>0</v>
      </c>
      <c r="K66" s="13"/>
    </row>
    <row r="67" ht="25" customHeight="1" spans="1:11">
      <c r="A67" s="8">
        <v>62</v>
      </c>
      <c r="B67" s="11" t="s">
        <v>1120</v>
      </c>
      <c r="C67" s="11" t="s">
        <v>1376</v>
      </c>
      <c r="D67" s="11" t="s">
        <v>979</v>
      </c>
      <c r="E67" s="11" t="s">
        <v>980</v>
      </c>
      <c r="F67" s="11" t="s">
        <v>1306</v>
      </c>
      <c r="G67" s="11" t="s">
        <v>1027</v>
      </c>
      <c r="H67" s="9">
        <v>65</v>
      </c>
      <c r="I67" s="9">
        <v>-33</v>
      </c>
      <c r="J67" s="9">
        <v>32</v>
      </c>
      <c r="K67" s="13"/>
    </row>
    <row r="68" ht="25" customHeight="1" spans="1:11">
      <c r="A68" s="8">
        <v>63</v>
      </c>
      <c r="B68" s="11" t="s">
        <v>1120</v>
      </c>
      <c r="C68" s="11" t="s">
        <v>1377</v>
      </c>
      <c r="D68" s="11" t="s">
        <v>979</v>
      </c>
      <c r="E68" s="11" t="s">
        <v>980</v>
      </c>
      <c r="F68" s="11" t="s">
        <v>1306</v>
      </c>
      <c r="G68" s="11" t="s">
        <v>1027</v>
      </c>
      <c r="H68" s="9">
        <v>90</v>
      </c>
      <c r="I68" s="9">
        <v>-90</v>
      </c>
      <c r="J68" s="9">
        <v>0</v>
      </c>
      <c r="K68" s="13"/>
    </row>
    <row r="69" ht="25" customHeight="1" spans="1:11">
      <c r="A69" s="8">
        <v>64</v>
      </c>
      <c r="B69" s="11" t="s">
        <v>1120</v>
      </c>
      <c r="C69" s="11" t="s">
        <v>1378</v>
      </c>
      <c r="D69" s="11" t="s">
        <v>979</v>
      </c>
      <c r="E69" s="11" t="s">
        <v>980</v>
      </c>
      <c r="F69" s="11" t="s">
        <v>1306</v>
      </c>
      <c r="G69" s="11" t="s">
        <v>1027</v>
      </c>
      <c r="H69" s="9">
        <v>10</v>
      </c>
      <c r="I69" s="9">
        <v>-10</v>
      </c>
      <c r="J69" s="9">
        <v>0</v>
      </c>
      <c r="K69" s="13"/>
    </row>
    <row r="70" ht="25" customHeight="1" spans="1:11">
      <c r="A70" s="8">
        <v>65</v>
      </c>
      <c r="B70" s="11" t="s">
        <v>1120</v>
      </c>
      <c r="C70" s="11" t="s">
        <v>1379</v>
      </c>
      <c r="D70" s="11" t="s">
        <v>979</v>
      </c>
      <c r="E70" s="11" t="s">
        <v>980</v>
      </c>
      <c r="F70" s="11" t="s">
        <v>1306</v>
      </c>
      <c r="G70" s="11" t="s">
        <v>1027</v>
      </c>
      <c r="H70" s="9">
        <v>10</v>
      </c>
      <c r="I70" s="9">
        <v>-10</v>
      </c>
      <c r="J70" s="9">
        <v>0</v>
      </c>
      <c r="K70" s="13"/>
    </row>
    <row r="71" ht="25" customHeight="1" spans="1:11">
      <c r="A71" s="8">
        <v>66</v>
      </c>
      <c r="B71" s="11" t="s">
        <v>1120</v>
      </c>
      <c r="C71" s="11" t="s">
        <v>1380</v>
      </c>
      <c r="D71" s="11" t="s">
        <v>979</v>
      </c>
      <c r="E71" s="11" t="s">
        <v>980</v>
      </c>
      <c r="F71" s="11" t="s">
        <v>1306</v>
      </c>
      <c r="G71" s="11" t="s">
        <v>1027</v>
      </c>
      <c r="H71" s="9">
        <v>25.38</v>
      </c>
      <c r="I71" s="9">
        <v>-25.38</v>
      </c>
      <c r="J71" s="9">
        <v>0</v>
      </c>
      <c r="K71" s="13"/>
    </row>
    <row r="72" ht="25" customHeight="1" spans="1:11">
      <c r="A72" s="8">
        <v>67</v>
      </c>
      <c r="B72" s="11" t="s">
        <v>1120</v>
      </c>
      <c r="C72" s="11" t="s">
        <v>1381</v>
      </c>
      <c r="D72" s="11" t="s">
        <v>979</v>
      </c>
      <c r="E72" s="11" t="s">
        <v>980</v>
      </c>
      <c r="F72" s="11" t="s">
        <v>1306</v>
      </c>
      <c r="G72" s="11" t="s">
        <v>1027</v>
      </c>
      <c r="H72" s="9">
        <v>16</v>
      </c>
      <c r="I72" s="9">
        <v>-16</v>
      </c>
      <c r="J72" s="9">
        <v>0</v>
      </c>
      <c r="K72" s="13"/>
    </row>
    <row r="73" ht="25" customHeight="1" spans="1:11">
      <c r="A73" s="8">
        <v>68</v>
      </c>
      <c r="B73" s="11" t="s">
        <v>1120</v>
      </c>
      <c r="C73" s="11" t="s">
        <v>1382</v>
      </c>
      <c r="D73" s="11" t="s">
        <v>979</v>
      </c>
      <c r="E73" s="11" t="s">
        <v>980</v>
      </c>
      <c r="F73" s="11" t="s">
        <v>1306</v>
      </c>
      <c r="G73" s="11" t="s">
        <v>1027</v>
      </c>
      <c r="H73" s="9">
        <v>20</v>
      </c>
      <c r="I73" s="9">
        <v>-20</v>
      </c>
      <c r="J73" s="9">
        <v>0</v>
      </c>
      <c r="K73" s="13"/>
    </row>
    <row r="74" ht="25" customHeight="1" spans="1:11">
      <c r="A74" s="8">
        <v>69</v>
      </c>
      <c r="B74" s="11" t="s">
        <v>1120</v>
      </c>
      <c r="C74" s="11" t="s">
        <v>1383</v>
      </c>
      <c r="D74" s="11" t="s">
        <v>979</v>
      </c>
      <c r="E74" s="11" t="s">
        <v>980</v>
      </c>
      <c r="F74" s="11" t="s">
        <v>1306</v>
      </c>
      <c r="G74" s="11" t="s">
        <v>1027</v>
      </c>
      <c r="H74" s="9">
        <v>2.74</v>
      </c>
      <c r="I74" s="9">
        <v>-2.74</v>
      </c>
      <c r="J74" s="9">
        <v>0</v>
      </c>
      <c r="K74" s="13"/>
    </row>
    <row r="75" ht="25" customHeight="1" spans="1:11">
      <c r="A75" s="8">
        <v>70</v>
      </c>
      <c r="B75" s="11" t="s">
        <v>1120</v>
      </c>
      <c r="C75" s="11" t="s">
        <v>1384</v>
      </c>
      <c r="D75" s="11" t="s">
        <v>979</v>
      </c>
      <c r="E75" s="11" t="s">
        <v>980</v>
      </c>
      <c r="F75" s="11" t="s">
        <v>1306</v>
      </c>
      <c r="G75" s="11" t="s">
        <v>1027</v>
      </c>
      <c r="H75" s="9">
        <v>4</v>
      </c>
      <c r="I75" s="9">
        <v>-4</v>
      </c>
      <c r="J75" s="9">
        <v>0</v>
      </c>
      <c r="K75" s="13"/>
    </row>
    <row r="76" ht="25" customHeight="1" spans="1:11">
      <c r="A76" s="8">
        <v>71</v>
      </c>
      <c r="B76" s="11" t="s">
        <v>1120</v>
      </c>
      <c r="C76" s="11" t="s">
        <v>1385</v>
      </c>
      <c r="D76" s="11" t="s">
        <v>979</v>
      </c>
      <c r="E76" s="11" t="s">
        <v>980</v>
      </c>
      <c r="F76" s="11" t="s">
        <v>1306</v>
      </c>
      <c r="G76" s="11" t="s">
        <v>1027</v>
      </c>
      <c r="H76" s="9">
        <v>50</v>
      </c>
      <c r="I76" s="9">
        <v>-50</v>
      </c>
      <c r="J76" s="9">
        <v>0</v>
      </c>
      <c r="K76" s="13"/>
    </row>
    <row r="77" ht="25" customHeight="1" spans="1:11">
      <c r="A77" s="8">
        <v>72</v>
      </c>
      <c r="B77" s="11" t="s">
        <v>1120</v>
      </c>
      <c r="C77" s="11" t="s">
        <v>1386</v>
      </c>
      <c r="D77" s="11" t="s">
        <v>979</v>
      </c>
      <c r="E77" s="11" t="s">
        <v>980</v>
      </c>
      <c r="F77" s="11" t="s">
        <v>1306</v>
      </c>
      <c r="G77" s="11" t="s">
        <v>1027</v>
      </c>
      <c r="H77" s="9">
        <v>38</v>
      </c>
      <c r="I77" s="9">
        <v>60.23</v>
      </c>
      <c r="J77" s="9">
        <v>98.23</v>
      </c>
      <c r="K77" s="13"/>
    </row>
    <row r="78" ht="25" customHeight="1" spans="1:11">
      <c r="A78" s="8">
        <v>73</v>
      </c>
      <c r="B78" s="11" t="s">
        <v>1120</v>
      </c>
      <c r="C78" s="11" t="s">
        <v>1387</v>
      </c>
      <c r="D78" s="11" t="s">
        <v>979</v>
      </c>
      <c r="E78" s="11" t="s">
        <v>980</v>
      </c>
      <c r="F78" s="11" t="s">
        <v>1306</v>
      </c>
      <c r="G78" s="11" t="s">
        <v>1027</v>
      </c>
      <c r="H78" s="9">
        <v>21.9</v>
      </c>
      <c r="I78" s="9">
        <v>42.34</v>
      </c>
      <c r="J78" s="9">
        <v>64.24</v>
      </c>
      <c r="K78" s="13"/>
    </row>
    <row r="79" ht="25" customHeight="1" spans="1:11">
      <c r="A79" s="8">
        <v>74</v>
      </c>
      <c r="B79" s="11" t="s">
        <v>1120</v>
      </c>
      <c r="C79" s="11" t="s">
        <v>1388</v>
      </c>
      <c r="D79" s="11" t="s">
        <v>979</v>
      </c>
      <c r="E79" s="11" t="s">
        <v>980</v>
      </c>
      <c r="F79" s="11" t="s">
        <v>1306</v>
      </c>
      <c r="G79" s="11" t="s">
        <v>1027</v>
      </c>
      <c r="H79" s="9">
        <v>7.8</v>
      </c>
      <c r="I79" s="9">
        <v>26.2</v>
      </c>
      <c r="J79" s="9">
        <v>34</v>
      </c>
      <c r="K79" s="13"/>
    </row>
    <row r="80" ht="25" customHeight="1" spans="1:11">
      <c r="A80" s="8">
        <v>75</v>
      </c>
      <c r="B80" s="11" t="s">
        <v>1120</v>
      </c>
      <c r="C80" s="11" t="s">
        <v>1389</v>
      </c>
      <c r="D80" s="11" t="s">
        <v>979</v>
      </c>
      <c r="E80" s="11" t="s">
        <v>980</v>
      </c>
      <c r="F80" s="11" t="s">
        <v>1306</v>
      </c>
      <c r="G80" s="11" t="s">
        <v>1027</v>
      </c>
      <c r="H80" s="9">
        <v>30</v>
      </c>
      <c r="I80" s="9">
        <v>120</v>
      </c>
      <c r="J80" s="9">
        <v>150</v>
      </c>
      <c r="K80" s="13"/>
    </row>
    <row r="81" ht="25" customHeight="1" spans="1:11">
      <c r="A81" s="8">
        <v>76</v>
      </c>
      <c r="B81" s="11" t="s">
        <v>1120</v>
      </c>
      <c r="C81" s="11" t="s">
        <v>1390</v>
      </c>
      <c r="D81" s="11" t="s">
        <v>979</v>
      </c>
      <c r="E81" s="11" t="s">
        <v>980</v>
      </c>
      <c r="F81" s="11" t="s">
        <v>1306</v>
      </c>
      <c r="G81" s="11" t="s">
        <v>1027</v>
      </c>
      <c r="H81" s="9">
        <v>442.81</v>
      </c>
      <c r="I81" s="9">
        <v>-247.48</v>
      </c>
      <c r="J81" s="9">
        <v>195.33</v>
      </c>
      <c r="K81" s="13"/>
    </row>
    <row r="82" ht="25" customHeight="1" spans="1:11">
      <c r="A82" s="8">
        <v>77</v>
      </c>
      <c r="B82" s="11" t="s">
        <v>1120</v>
      </c>
      <c r="C82" s="11" t="s">
        <v>1391</v>
      </c>
      <c r="D82" s="11" t="s">
        <v>979</v>
      </c>
      <c r="E82" s="11" t="s">
        <v>980</v>
      </c>
      <c r="F82" s="11" t="s">
        <v>1306</v>
      </c>
      <c r="G82" s="11" t="s">
        <v>1027</v>
      </c>
      <c r="H82" s="9">
        <v>50</v>
      </c>
      <c r="I82" s="9">
        <v>-50</v>
      </c>
      <c r="J82" s="9">
        <v>0</v>
      </c>
      <c r="K82" s="13"/>
    </row>
    <row r="83" ht="25" customHeight="1" spans="1:11">
      <c r="A83" s="8">
        <v>78</v>
      </c>
      <c r="B83" s="11" t="s">
        <v>1120</v>
      </c>
      <c r="C83" s="11" t="s">
        <v>1392</v>
      </c>
      <c r="D83" s="11" t="s">
        <v>979</v>
      </c>
      <c r="E83" s="11" t="s">
        <v>980</v>
      </c>
      <c r="F83" s="11" t="s">
        <v>1306</v>
      </c>
      <c r="G83" s="11" t="s">
        <v>1027</v>
      </c>
      <c r="H83" s="9">
        <v>17.67</v>
      </c>
      <c r="I83" s="9">
        <v>-17.67</v>
      </c>
      <c r="J83" s="9">
        <v>0</v>
      </c>
      <c r="K83" s="13"/>
    </row>
    <row r="84" ht="25" customHeight="1" spans="1:11">
      <c r="A84" s="8">
        <v>79</v>
      </c>
      <c r="B84" s="11" t="s">
        <v>1120</v>
      </c>
      <c r="C84" s="11" t="s">
        <v>1393</v>
      </c>
      <c r="D84" s="11" t="s">
        <v>979</v>
      </c>
      <c r="E84" s="11" t="s">
        <v>980</v>
      </c>
      <c r="F84" s="11" t="s">
        <v>1306</v>
      </c>
      <c r="G84" s="11" t="s">
        <v>1027</v>
      </c>
      <c r="H84" s="9">
        <v>57.76</v>
      </c>
      <c r="I84" s="9">
        <v>-57.76</v>
      </c>
      <c r="J84" s="9">
        <v>0</v>
      </c>
      <c r="K84" s="13"/>
    </row>
    <row r="85" ht="25" customHeight="1" spans="1:11">
      <c r="A85" s="8">
        <v>80</v>
      </c>
      <c r="B85" s="11" t="s">
        <v>1120</v>
      </c>
      <c r="C85" s="11" t="s">
        <v>1394</v>
      </c>
      <c r="D85" s="11" t="s">
        <v>979</v>
      </c>
      <c r="E85" s="11" t="s">
        <v>980</v>
      </c>
      <c r="F85" s="11" t="s">
        <v>1306</v>
      </c>
      <c r="G85" s="11" t="s">
        <v>1027</v>
      </c>
      <c r="H85" s="9">
        <v>50</v>
      </c>
      <c r="I85" s="9">
        <v>-50</v>
      </c>
      <c r="J85" s="9">
        <v>0</v>
      </c>
      <c r="K85" s="13"/>
    </row>
    <row r="86" ht="25" customHeight="1" spans="1:11">
      <c r="A86" s="8">
        <v>81</v>
      </c>
      <c r="B86" s="11" t="s">
        <v>1120</v>
      </c>
      <c r="C86" s="11" t="s">
        <v>1395</v>
      </c>
      <c r="D86" s="11" t="s">
        <v>979</v>
      </c>
      <c r="E86" s="11" t="s">
        <v>980</v>
      </c>
      <c r="F86" s="11" t="s">
        <v>1306</v>
      </c>
      <c r="G86" s="11" t="s">
        <v>1027</v>
      </c>
      <c r="H86" s="9">
        <v>8.2</v>
      </c>
      <c r="I86" s="9">
        <v>32.75</v>
      </c>
      <c r="J86" s="9">
        <v>40.95</v>
      </c>
      <c r="K86" s="13"/>
    </row>
    <row r="87" ht="25" customHeight="1" spans="1:11">
      <c r="A87" s="8">
        <v>82</v>
      </c>
      <c r="B87" s="11" t="s">
        <v>1120</v>
      </c>
      <c r="C87" s="11" t="s">
        <v>1396</v>
      </c>
      <c r="D87" s="11" t="s">
        <v>979</v>
      </c>
      <c r="E87" s="11" t="s">
        <v>980</v>
      </c>
      <c r="F87" s="11" t="s">
        <v>1306</v>
      </c>
      <c r="G87" s="11" t="s">
        <v>1027</v>
      </c>
      <c r="H87" s="9">
        <v>16</v>
      </c>
      <c r="I87" s="9">
        <v>-16</v>
      </c>
      <c r="J87" s="9">
        <v>0</v>
      </c>
      <c r="K87" s="13"/>
    </row>
    <row r="88" ht="25" customHeight="1" spans="1:11">
      <c r="A88" s="8">
        <v>83</v>
      </c>
      <c r="B88" s="11" t="s">
        <v>1120</v>
      </c>
      <c r="C88" s="11" t="s">
        <v>1397</v>
      </c>
      <c r="D88" s="11" t="s">
        <v>979</v>
      </c>
      <c r="E88" s="11" t="s">
        <v>980</v>
      </c>
      <c r="F88" s="11" t="s">
        <v>1306</v>
      </c>
      <c r="G88" s="11" t="s">
        <v>1027</v>
      </c>
      <c r="H88" s="9">
        <v>617.92</v>
      </c>
      <c r="I88" s="9">
        <v>-192.15</v>
      </c>
      <c r="J88" s="9">
        <v>425.77</v>
      </c>
      <c r="K88" s="13"/>
    </row>
    <row r="89" ht="25" customHeight="1" spans="1:11">
      <c r="A89" s="8">
        <v>84</v>
      </c>
      <c r="B89" s="11" t="s">
        <v>1120</v>
      </c>
      <c r="C89" s="11" t="s">
        <v>1398</v>
      </c>
      <c r="D89" s="11" t="s">
        <v>979</v>
      </c>
      <c r="E89" s="11" t="s">
        <v>980</v>
      </c>
      <c r="F89" s="11" t="s">
        <v>1306</v>
      </c>
      <c r="G89" s="11" t="s">
        <v>1027</v>
      </c>
      <c r="H89" s="9">
        <v>50</v>
      </c>
      <c r="I89" s="9">
        <v>-50</v>
      </c>
      <c r="J89" s="9">
        <v>0</v>
      </c>
      <c r="K89" s="13"/>
    </row>
    <row r="90" ht="25" customHeight="1" spans="1:11">
      <c r="A90" s="8">
        <v>85</v>
      </c>
      <c r="B90" s="11" t="s">
        <v>1120</v>
      </c>
      <c r="C90" s="11" t="s">
        <v>1399</v>
      </c>
      <c r="D90" s="11" t="s">
        <v>979</v>
      </c>
      <c r="E90" s="11" t="s">
        <v>980</v>
      </c>
      <c r="F90" s="11" t="s">
        <v>1306</v>
      </c>
      <c r="G90" s="11" t="s">
        <v>1027</v>
      </c>
      <c r="H90" s="9">
        <v>7.84</v>
      </c>
      <c r="I90" s="9">
        <v>-7.84</v>
      </c>
      <c r="J90" s="9">
        <v>0</v>
      </c>
      <c r="K90" s="13"/>
    </row>
    <row r="91" ht="25" customHeight="1" spans="1:11">
      <c r="A91" s="8">
        <v>86</v>
      </c>
      <c r="B91" s="11" t="s">
        <v>1120</v>
      </c>
      <c r="C91" s="11" t="s">
        <v>1400</v>
      </c>
      <c r="D91" s="11" t="s">
        <v>979</v>
      </c>
      <c r="E91" s="11" t="s">
        <v>980</v>
      </c>
      <c r="F91" s="11" t="s">
        <v>1306</v>
      </c>
      <c r="G91" s="11" t="s">
        <v>1027</v>
      </c>
      <c r="H91" s="9">
        <v>7.6</v>
      </c>
      <c r="I91" s="9">
        <v>-7.6</v>
      </c>
      <c r="J91" s="9">
        <v>0</v>
      </c>
      <c r="K91" s="13"/>
    </row>
    <row r="92" ht="25" customHeight="1" spans="1:11">
      <c r="A92" s="8">
        <v>87</v>
      </c>
      <c r="B92" s="11" t="s">
        <v>1120</v>
      </c>
      <c r="C92" s="11" t="s">
        <v>1401</v>
      </c>
      <c r="D92" s="11" t="s">
        <v>979</v>
      </c>
      <c r="E92" s="11" t="s">
        <v>980</v>
      </c>
      <c r="F92" s="11" t="s">
        <v>1306</v>
      </c>
      <c r="G92" s="11" t="s">
        <v>1027</v>
      </c>
      <c r="H92" s="9">
        <v>8</v>
      </c>
      <c r="I92" s="9">
        <v>-6.4</v>
      </c>
      <c r="J92" s="9">
        <v>1.6</v>
      </c>
      <c r="K92" s="13"/>
    </row>
    <row r="93" ht="25" customHeight="1" spans="1:11">
      <c r="A93" s="8">
        <v>88</v>
      </c>
      <c r="B93" s="11" t="s">
        <v>1120</v>
      </c>
      <c r="C93" s="11" t="s">
        <v>1402</v>
      </c>
      <c r="D93" s="11" t="s">
        <v>979</v>
      </c>
      <c r="E93" s="11" t="s">
        <v>980</v>
      </c>
      <c r="F93" s="11" t="s">
        <v>1306</v>
      </c>
      <c r="G93" s="11" t="s">
        <v>1027</v>
      </c>
      <c r="H93" s="9">
        <v>15.63</v>
      </c>
      <c r="I93" s="9">
        <v>-15.63</v>
      </c>
      <c r="J93" s="9">
        <v>0</v>
      </c>
      <c r="K93" s="13"/>
    </row>
    <row r="94" ht="25" customHeight="1" spans="1:11">
      <c r="A94" s="8">
        <v>89</v>
      </c>
      <c r="B94" s="11" t="s">
        <v>1120</v>
      </c>
      <c r="C94" s="11" t="s">
        <v>1403</v>
      </c>
      <c r="D94" s="11" t="s">
        <v>979</v>
      </c>
      <c r="E94" s="11" t="s">
        <v>980</v>
      </c>
      <c r="F94" s="11" t="s">
        <v>1306</v>
      </c>
      <c r="G94" s="11" t="s">
        <v>1027</v>
      </c>
      <c r="H94" s="9">
        <v>7.92</v>
      </c>
      <c r="I94" s="9">
        <v>-6.32</v>
      </c>
      <c r="J94" s="9">
        <v>1.6</v>
      </c>
      <c r="K94" s="13"/>
    </row>
    <row r="95" ht="25" customHeight="1" spans="1:11">
      <c r="A95" s="8">
        <v>90</v>
      </c>
      <c r="B95" s="11" t="s">
        <v>1120</v>
      </c>
      <c r="C95" s="11" t="s">
        <v>1404</v>
      </c>
      <c r="D95" s="11" t="s">
        <v>979</v>
      </c>
      <c r="E95" s="11" t="s">
        <v>980</v>
      </c>
      <c r="F95" s="11" t="s">
        <v>1306</v>
      </c>
      <c r="G95" s="11" t="s">
        <v>1027</v>
      </c>
      <c r="H95" s="9">
        <v>17.6</v>
      </c>
      <c r="I95" s="9">
        <v>-17.6</v>
      </c>
      <c r="J95" s="9">
        <v>0</v>
      </c>
      <c r="K95" s="13"/>
    </row>
    <row r="96" ht="25" customHeight="1" spans="1:11">
      <c r="A96" s="8">
        <v>91</v>
      </c>
      <c r="B96" s="11" t="s">
        <v>1120</v>
      </c>
      <c r="C96" s="11" t="s">
        <v>1405</v>
      </c>
      <c r="D96" s="11" t="s">
        <v>979</v>
      </c>
      <c r="E96" s="11" t="s">
        <v>980</v>
      </c>
      <c r="F96" s="11" t="s">
        <v>1306</v>
      </c>
      <c r="G96" s="11" t="s">
        <v>1027</v>
      </c>
      <c r="H96" s="9">
        <v>13</v>
      </c>
      <c r="I96" s="9">
        <v>-6</v>
      </c>
      <c r="J96" s="9">
        <v>7</v>
      </c>
      <c r="K96" s="13"/>
    </row>
    <row r="97" ht="25" customHeight="1" spans="1:11">
      <c r="A97" s="8">
        <v>92</v>
      </c>
      <c r="B97" s="11" t="s">
        <v>1120</v>
      </c>
      <c r="C97" s="11" t="s">
        <v>1406</v>
      </c>
      <c r="D97" s="11" t="s">
        <v>979</v>
      </c>
      <c r="E97" s="11" t="s">
        <v>980</v>
      </c>
      <c r="F97" s="11" t="s">
        <v>1306</v>
      </c>
      <c r="G97" s="11" t="s">
        <v>1027</v>
      </c>
      <c r="H97" s="9">
        <v>4.2</v>
      </c>
      <c r="I97" s="9">
        <v>-4.2</v>
      </c>
      <c r="J97" s="9">
        <v>0</v>
      </c>
      <c r="K97" s="13"/>
    </row>
    <row r="98" ht="25" customHeight="1" spans="1:11">
      <c r="A98" s="8">
        <v>93</v>
      </c>
      <c r="B98" s="11" t="s">
        <v>1120</v>
      </c>
      <c r="C98" s="11" t="s">
        <v>1407</v>
      </c>
      <c r="D98" s="11" t="s">
        <v>979</v>
      </c>
      <c r="E98" s="11" t="s">
        <v>980</v>
      </c>
      <c r="F98" s="11" t="s">
        <v>1306</v>
      </c>
      <c r="G98" s="11" t="s">
        <v>1027</v>
      </c>
      <c r="H98" s="9">
        <v>26</v>
      </c>
      <c r="I98" s="9">
        <v>-16</v>
      </c>
      <c r="J98" s="9">
        <v>10</v>
      </c>
      <c r="K98" s="13"/>
    </row>
    <row r="99" ht="25" customHeight="1" spans="1:11">
      <c r="A99" s="8">
        <v>94</v>
      </c>
      <c r="B99" s="11" t="s">
        <v>1120</v>
      </c>
      <c r="C99" s="11" t="s">
        <v>1408</v>
      </c>
      <c r="D99" s="11" t="s">
        <v>979</v>
      </c>
      <c r="E99" s="11" t="s">
        <v>980</v>
      </c>
      <c r="F99" s="11" t="s">
        <v>1306</v>
      </c>
      <c r="G99" s="11" t="s">
        <v>1027</v>
      </c>
      <c r="H99" s="9">
        <v>50</v>
      </c>
      <c r="I99" s="9">
        <v>-50</v>
      </c>
      <c r="J99" s="9">
        <v>0</v>
      </c>
      <c r="K99" s="13"/>
    </row>
    <row r="100" ht="25" customHeight="1" spans="1:11">
      <c r="A100" s="8">
        <v>95</v>
      </c>
      <c r="B100" s="11" t="s">
        <v>1120</v>
      </c>
      <c r="C100" s="11" t="s">
        <v>1409</v>
      </c>
      <c r="D100" s="11" t="s">
        <v>979</v>
      </c>
      <c r="E100" s="11" t="s">
        <v>980</v>
      </c>
      <c r="F100" s="11" t="s">
        <v>1306</v>
      </c>
      <c r="G100" s="11" t="s">
        <v>1027</v>
      </c>
      <c r="H100" s="9">
        <v>100</v>
      </c>
      <c r="I100" s="9">
        <v>-77.33</v>
      </c>
      <c r="J100" s="9">
        <v>22.67</v>
      </c>
      <c r="K100" s="13"/>
    </row>
    <row r="101" ht="25" customHeight="1" spans="1:11">
      <c r="A101" s="8">
        <v>96</v>
      </c>
      <c r="B101" s="11" t="s">
        <v>1120</v>
      </c>
      <c r="C101" s="11" t="s">
        <v>1410</v>
      </c>
      <c r="D101" s="11" t="s">
        <v>979</v>
      </c>
      <c r="E101" s="11" t="s">
        <v>980</v>
      </c>
      <c r="F101" s="11" t="s">
        <v>1306</v>
      </c>
      <c r="G101" s="11" t="s">
        <v>1027</v>
      </c>
      <c r="H101" s="9">
        <v>2.5</v>
      </c>
      <c r="I101" s="9">
        <v>-0.9</v>
      </c>
      <c r="J101" s="9">
        <v>1.6</v>
      </c>
      <c r="K101" s="13"/>
    </row>
    <row r="102" ht="25" customHeight="1" spans="1:11">
      <c r="A102" s="8">
        <v>97</v>
      </c>
      <c r="B102" s="11" t="s">
        <v>1120</v>
      </c>
      <c r="C102" s="11" t="s">
        <v>1411</v>
      </c>
      <c r="D102" s="11" t="s">
        <v>979</v>
      </c>
      <c r="E102" s="11" t="s">
        <v>980</v>
      </c>
      <c r="F102" s="11" t="s">
        <v>1306</v>
      </c>
      <c r="G102" s="11" t="s">
        <v>1027</v>
      </c>
      <c r="H102" s="9">
        <v>60</v>
      </c>
      <c r="I102" s="9">
        <v>-60</v>
      </c>
      <c r="J102" s="9">
        <v>0</v>
      </c>
      <c r="K102" s="13"/>
    </row>
    <row r="103" ht="25" customHeight="1" spans="1:11">
      <c r="A103" s="8">
        <v>98</v>
      </c>
      <c r="B103" s="11" t="s">
        <v>1120</v>
      </c>
      <c r="C103" s="11" t="s">
        <v>1412</v>
      </c>
      <c r="D103" s="11" t="s">
        <v>979</v>
      </c>
      <c r="E103" s="11" t="s">
        <v>980</v>
      </c>
      <c r="F103" s="11" t="s">
        <v>1306</v>
      </c>
      <c r="G103" s="11" t="s">
        <v>1027</v>
      </c>
      <c r="H103" s="9">
        <v>8.79</v>
      </c>
      <c r="I103" s="9">
        <v>-8.79</v>
      </c>
      <c r="J103" s="9">
        <v>0</v>
      </c>
      <c r="K103" s="13"/>
    </row>
    <row r="104" ht="25" customHeight="1" spans="1:11">
      <c r="A104" s="8">
        <v>99</v>
      </c>
      <c r="B104" s="11" t="s">
        <v>1120</v>
      </c>
      <c r="C104" s="11" t="s">
        <v>1413</v>
      </c>
      <c r="D104" s="11" t="s">
        <v>979</v>
      </c>
      <c r="E104" s="11" t="s">
        <v>980</v>
      </c>
      <c r="F104" s="11" t="s">
        <v>1306</v>
      </c>
      <c r="G104" s="11" t="s">
        <v>1027</v>
      </c>
      <c r="H104" s="9">
        <v>35</v>
      </c>
      <c r="I104" s="9">
        <v>-35</v>
      </c>
      <c r="J104" s="9">
        <v>0</v>
      </c>
      <c r="K104" s="13"/>
    </row>
    <row r="105" ht="25" customHeight="1" spans="1:11">
      <c r="A105" s="8">
        <v>100</v>
      </c>
      <c r="B105" s="11" t="s">
        <v>1120</v>
      </c>
      <c r="C105" s="11" t="s">
        <v>1414</v>
      </c>
      <c r="D105" s="11" t="s">
        <v>979</v>
      </c>
      <c r="E105" s="11" t="s">
        <v>980</v>
      </c>
      <c r="F105" s="11" t="s">
        <v>1306</v>
      </c>
      <c r="G105" s="11" t="s">
        <v>1027</v>
      </c>
      <c r="H105" s="9">
        <v>14</v>
      </c>
      <c r="I105" s="9">
        <v>-14</v>
      </c>
      <c r="J105" s="9">
        <v>0</v>
      </c>
      <c r="K105" s="13"/>
    </row>
    <row r="106" ht="25" customHeight="1" spans="1:11">
      <c r="A106" s="8">
        <v>101</v>
      </c>
      <c r="B106" s="11" t="s">
        <v>1120</v>
      </c>
      <c r="C106" s="11" t="s">
        <v>1415</v>
      </c>
      <c r="D106" s="11" t="s">
        <v>979</v>
      </c>
      <c r="E106" s="11" t="s">
        <v>980</v>
      </c>
      <c r="F106" s="11" t="s">
        <v>1306</v>
      </c>
      <c r="G106" s="11" t="s">
        <v>1027</v>
      </c>
      <c r="H106" s="9">
        <v>10</v>
      </c>
      <c r="I106" s="9">
        <v>-10</v>
      </c>
      <c r="J106" s="9">
        <v>0</v>
      </c>
      <c r="K106" s="13"/>
    </row>
    <row r="107" ht="25" customHeight="1" spans="1:11">
      <c r="A107" s="8">
        <v>102</v>
      </c>
      <c r="B107" s="11" t="s">
        <v>1120</v>
      </c>
      <c r="C107" s="11" t="s">
        <v>1416</v>
      </c>
      <c r="D107" s="11" t="s">
        <v>979</v>
      </c>
      <c r="E107" s="11" t="s">
        <v>980</v>
      </c>
      <c r="F107" s="11" t="s">
        <v>1306</v>
      </c>
      <c r="G107" s="11" t="s">
        <v>1027</v>
      </c>
      <c r="H107" s="9">
        <v>21.6</v>
      </c>
      <c r="I107" s="9">
        <v>-6.6</v>
      </c>
      <c r="J107" s="9">
        <v>15</v>
      </c>
      <c r="K107" s="13"/>
    </row>
    <row r="108" ht="25" customHeight="1" spans="1:11">
      <c r="A108" s="8">
        <v>103</v>
      </c>
      <c r="B108" s="11" t="s">
        <v>1120</v>
      </c>
      <c r="C108" s="11" t="s">
        <v>1417</v>
      </c>
      <c r="D108" s="11" t="s">
        <v>979</v>
      </c>
      <c r="E108" s="11" t="s">
        <v>980</v>
      </c>
      <c r="F108" s="11" t="s">
        <v>1306</v>
      </c>
      <c r="G108" s="11" t="s">
        <v>1027</v>
      </c>
      <c r="H108" s="9">
        <v>30.8</v>
      </c>
      <c r="I108" s="9">
        <v>123.2</v>
      </c>
      <c r="J108" s="9">
        <v>154</v>
      </c>
      <c r="K108" s="13"/>
    </row>
    <row r="109" ht="25" customHeight="1" spans="1:11">
      <c r="A109" s="8">
        <v>104</v>
      </c>
      <c r="B109" s="11" t="s">
        <v>1120</v>
      </c>
      <c r="C109" s="11" t="s">
        <v>1418</v>
      </c>
      <c r="D109" s="11" t="s">
        <v>979</v>
      </c>
      <c r="E109" s="11" t="s">
        <v>980</v>
      </c>
      <c r="F109" s="11" t="s">
        <v>1419</v>
      </c>
      <c r="G109" s="11" t="s">
        <v>1027</v>
      </c>
      <c r="H109" s="9">
        <v>109.02</v>
      </c>
      <c r="I109" s="9">
        <v>382.25</v>
      </c>
      <c r="J109" s="9">
        <v>491.27</v>
      </c>
      <c r="K109" s="13"/>
    </row>
    <row r="110" ht="25" customHeight="1" spans="1:11">
      <c r="A110" s="8">
        <v>105</v>
      </c>
      <c r="B110" s="11" t="s">
        <v>1120</v>
      </c>
      <c r="C110" s="11" t="s">
        <v>1420</v>
      </c>
      <c r="D110" s="11" t="s">
        <v>979</v>
      </c>
      <c r="E110" s="11" t="s">
        <v>980</v>
      </c>
      <c r="F110" s="11" t="s">
        <v>1306</v>
      </c>
      <c r="G110" s="11" t="s">
        <v>1027</v>
      </c>
      <c r="H110" s="9">
        <v>0.87</v>
      </c>
      <c r="I110" s="9">
        <v>-0.87</v>
      </c>
      <c r="J110" s="9">
        <v>0</v>
      </c>
      <c r="K110" s="13"/>
    </row>
    <row r="111" ht="25" customHeight="1" spans="1:11">
      <c r="A111" s="8">
        <v>106</v>
      </c>
      <c r="B111" s="11" t="s">
        <v>1120</v>
      </c>
      <c r="C111" s="11" t="s">
        <v>1421</v>
      </c>
      <c r="D111" s="11" t="s">
        <v>979</v>
      </c>
      <c r="E111" s="11" t="s">
        <v>980</v>
      </c>
      <c r="F111" s="11" t="s">
        <v>1306</v>
      </c>
      <c r="G111" s="11" t="s">
        <v>1027</v>
      </c>
      <c r="H111" s="9">
        <v>30</v>
      </c>
      <c r="I111" s="9">
        <v>384</v>
      </c>
      <c r="J111" s="9">
        <v>414</v>
      </c>
      <c r="K111" s="13"/>
    </row>
    <row r="112" ht="25" customHeight="1" spans="1:11">
      <c r="A112" s="8">
        <v>107</v>
      </c>
      <c r="B112" s="11" t="s">
        <v>1120</v>
      </c>
      <c r="C112" s="11" t="s">
        <v>1422</v>
      </c>
      <c r="D112" s="11" t="s">
        <v>979</v>
      </c>
      <c r="E112" s="11" t="s">
        <v>980</v>
      </c>
      <c r="F112" s="11" t="s">
        <v>1306</v>
      </c>
      <c r="G112" s="11" t="s">
        <v>1027</v>
      </c>
      <c r="H112" s="9">
        <v>3.4</v>
      </c>
      <c r="I112" s="9">
        <v>-3.4</v>
      </c>
      <c r="J112" s="9">
        <v>0</v>
      </c>
      <c r="K112" s="13"/>
    </row>
    <row r="113" ht="25" customHeight="1" spans="1:11">
      <c r="A113" s="8">
        <v>108</v>
      </c>
      <c r="B113" s="11" t="s">
        <v>1120</v>
      </c>
      <c r="C113" s="11" t="s">
        <v>1423</v>
      </c>
      <c r="D113" s="11" t="s">
        <v>979</v>
      </c>
      <c r="E113" s="11" t="s">
        <v>980</v>
      </c>
      <c r="F113" s="11" t="s">
        <v>1306</v>
      </c>
      <c r="G113" s="11" t="s">
        <v>1027</v>
      </c>
      <c r="H113" s="9">
        <v>4</v>
      </c>
      <c r="I113" s="9">
        <v>-4</v>
      </c>
      <c r="J113" s="9">
        <v>0</v>
      </c>
      <c r="K113" s="13"/>
    </row>
    <row r="114" ht="25" customHeight="1" spans="1:11">
      <c r="A114" s="8">
        <v>109</v>
      </c>
      <c r="B114" s="11" t="s">
        <v>1120</v>
      </c>
      <c r="C114" s="11" t="s">
        <v>1424</v>
      </c>
      <c r="D114" s="11" t="s">
        <v>979</v>
      </c>
      <c r="E114" s="11" t="s">
        <v>980</v>
      </c>
      <c r="F114" s="11" t="s">
        <v>1306</v>
      </c>
      <c r="G114" s="11" t="s">
        <v>1027</v>
      </c>
      <c r="H114" s="9">
        <v>4</v>
      </c>
      <c r="I114" s="9">
        <v>-4</v>
      </c>
      <c r="J114" s="9">
        <v>0</v>
      </c>
      <c r="K114" s="13"/>
    </row>
    <row r="115" ht="25" customHeight="1" spans="1:11">
      <c r="A115" s="8">
        <v>110</v>
      </c>
      <c r="B115" s="11" t="s">
        <v>1120</v>
      </c>
      <c r="C115" s="11" t="s">
        <v>1425</v>
      </c>
      <c r="D115" s="11" t="s">
        <v>979</v>
      </c>
      <c r="E115" s="11" t="s">
        <v>980</v>
      </c>
      <c r="F115" s="11" t="s">
        <v>1306</v>
      </c>
      <c r="G115" s="11" t="s">
        <v>1027</v>
      </c>
      <c r="H115" s="9">
        <v>39</v>
      </c>
      <c r="I115" s="9">
        <v>-25.82</v>
      </c>
      <c r="J115" s="9">
        <v>13.18</v>
      </c>
      <c r="K115" s="13"/>
    </row>
    <row r="116" ht="25" customHeight="1" spans="1:11">
      <c r="A116" s="8">
        <v>111</v>
      </c>
      <c r="B116" s="11" t="s">
        <v>1120</v>
      </c>
      <c r="C116" s="11" t="s">
        <v>1426</v>
      </c>
      <c r="D116" s="11" t="s">
        <v>979</v>
      </c>
      <c r="E116" s="11" t="s">
        <v>980</v>
      </c>
      <c r="F116" s="11" t="s">
        <v>1306</v>
      </c>
      <c r="G116" s="11" t="s">
        <v>1027</v>
      </c>
      <c r="H116" s="9">
        <v>200</v>
      </c>
      <c r="I116" s="9">
        <v>-52.5</v>
      </c>
      <c r="J116" s="9">
        <v>147.5</v>
      </c>
      <c r="K116" s="13"/>
    </row>
    <row r="117" ht="25" customHeight="1" spans="1:11">
      <c r="A117" s="8">
        <v>112</v>
      </c>
      <c r="B117" s="11" t="s">
        <v>1120</v>
      </c>
      <c r="C117" s="11" t="s">
        <v>1427</v>
      </c>
      <c r="D117" s="11" t="s">
        <v>979</v>
      </c>
      <c r="E117" s="11" t="s">
        <v>980</v>
      </c>
      <c r="F117" s="11" t="s">
        <v>1306</v>
      </c>
      <c r="G117" s="11" t="s">
        <v>1027</v>
      </c>
      <c r="H117" s="9">
        <v>6.56</v>
      </c>
      <c r="I117" s="9">
        <v>-6.56</v>
      </c>
      <c r="J117" s="9">
        <v>0</v>
      </c>
      <c r="K117" s="13"/>
    </row>
    <row r="118" ht="25" customHeight="1" spans="1:11">
      <c r="A118" s="8">
        <v>113</v>
      </c>
      <c r="B118" s="11" t="s">
        <v>1120</v>
      </c>
      <c r="C118" s="11" t="s">
        <v>1428</v>
      </c>
      <c r="D118" s="11" t="s">
        <v>979</v>
      </c>
      <c r="E118" s="11" t="s">
        <v>980</v>
      </c>
      <c r="F118" s="11" t="s">
        <v>1306</v>
      </c>
      <c r="G118" s="11" t="s">
        <v>1027</v>
      </c>
      <c r="H118" s="9">
        <v>3.8</v>
      </c>
      <c r="I118" s="9">
        <v>-2.03</v>
      </c>
      <c r="J118" s="9">
        <v>1.77</v>
      </c>
      <c r="K118" s="13"/>
    </row>
    <row r="119" ht="25" customHeight="1" spans="1:11">
      <c r="A119" s="8">
        <v>114</v>
      </c>
      <c r="B119" s="11" t="s">
        <v>1120</v>
      </c>
      <c r="C119" s="11" t="s">
        <v>1429</v>
      </c>
      <c r="D119" s="11" t="s">
        <v>979</v>
      </c>
      <c r="E119" s="11" t="s">
        <v>980</v>
      </c>
      <c r="F119" s="11" t="s">
        <v>1306</v>
      </c>
      <c r="G119" s="11" t="s">
        <v>1027</v>
      </c>
      <c r="H119" s="9">
        <v>6.6</v>
      </c>
      <c r="I119" s="9">
        <v>-6.6</v>
      </c>
      <c r="J119" s="9">
        <v>0</v>
      </c>
      <c r="K119" s="13"/>
    </row>
    <row r="120" ht="25" customHeight="1" spans="1:11">
      <c r="A120" s="8">
        <v>115</v>
      </c>
      <c r="B120" s="11" t="s">
        <v>1120</v>
      </c>
      <c r="C120" s="11" t="s">
        <v>1430</v>
      </c>
      <c r="D120" s="11" t="s">
        <v>979</v>
      </c>
      <c r="E120" s="11" t="s">
        <v>980</v>
      </c>
      <c r="F120" s="11" t="s">
        <v>1306</v>
      </c>
      <c r="G120" s="11" t="s">
        <v>1027</v>
      </c>
      <c r="H120" s="9">
        <v>2.7</v>
      </c>
      <c r="I120" s="9">
        <v>-2.7</v>
      </c>
      <c r="J120" s="9">
        <v>0</v>
      </c>
      <c r="K120" s="13"/>
    </row>
    <row r="121" ht="25" customHeight="1" spans="1:11">
      <c r="A121" s="8">
        <v>116</v>
      </c>
      <c r="B121" s="11" t="s">
        <v>1120</v>
      </c>
      <c r="C121" s="11" t="s">
        <v>1431</v>
      </c>
      <c r="D121" s="11" t="s">
        <v>979</v>
      </c>
      <c r="E121" s="11" t="s">
        <v>980</v>
      </c>
      <c r="F121" s="11" t="s">
        <v>1306</v>
      </c>
      <c r="G121" s="11" t="s">
        <v>1027</v>
      </c>
      <c r="H121" s="9">
        <v>1.6</v>
      </c>
      <c r="I121" s="9">
        <v>-1.6</v>
      </c>
      <c r="J121" s="9">
        <v>0</v>
      </c>
      <c r="K121" s="13"/>
    </row>
    <row r="122" ht="25" customHeight="1" spans="1:11">
      <c r="A122" s="8">
        <v>117</v>
      </c>
      <c r="B122" s="11" t="s">
        <v>1120</v>
      </c>
      <c r="C122" s="11" t="s">
        <v>1432</v>
      </c>
      <c r="D122" s="11" t="s">
        <v>979</v>
      </c>
      <c r="E122" s="11" t="s">
        <v>980</v>
      </c>
      <c r="F122" s="11" t="s">
        <v>1306</v>
      </c>
      <c r="G122" s="11" t="s">
        <v>1027</v>
      </c>
      <c r="H122" s="9">
        <v>6</v>
      </c>
      <c r="I122" s="9">
        <v>-6</v>
      </c>
      <c r="J122" s="9">
        <v>0</v>
      </c>
      <c r="K122" s="13"/>
    </row>
    <row r="123" ht="25" customHeight="1" spans="1:11">
      <c r="A123" s="8">
        <v>118</v>
      </c>
      <c r="B123" s="11" t="s">
        <v>1120</v>
      </c>
      <c r="C123" s="11" t="s">
        <v>1433</v>
      </c>
      <c r="D123" s="11" t="s">
        <v>979</v>
      </c>
      <c r="E123" s="11" t="s">
        <v>980</v>
      </c>
      <c r="F123" s="11" t="s">
        <v>1306</v>
      </c>
      <c r="G123" s="11" t="s">
        <v>1027</v>
      </c>
      <c r="H123" s="9">
        <v>20</v>
      </c>
      <c r="I123" s="9">
        <v>-20</v>
      </c>
      <c r="J123" s="9">
        <v>0</v>
      </c>
      <c r="K123" s="13"/>
    </row>
    <row r="124" ht="25" customHeight="1" spans="1:11">
      <c r="A124" s="8">
        <v>119</v>
      </c>
      <c r="B124" s="11" t="s">
        <v>1120</v>
      </c>
      <c r="C124" s="11" t="s">
        <v>1434</v>
      </c>
      <c r="D124" s="11" t="s">
        <v>979</v>
      </c>
      <c r="E124" s="11" t="s">
        <v>980</v>
      </c>
      <c r="F124" s="11" t="s">
        <v>1306</v>
      </c>
      <c r="G124" s="11" t="s">
        <v>1027</v>
      </c>
      <c r="H124" s="9">
        <v>50</v>
      </c>
      <c r="I124" s="9">
        <v>-50</v>
      </c>
      <c r="J124" s="9">
        <v>0</v>
      </c>
      <c r="K124" s="13"/>
    </row>
    <row r="125" ht="25" customHeight="1" spans="1:11">
      <c r="A125" s="8">
        <v>120</v>
      </c>
      <c r="B125" s="11" t="s">
        <v>1120</v>
      </c>
      <c r="C125" s="11" t="s">
        <v>1435</v>
      </c>
      <c r="D125" s="11" t="s">
        <v>979</v>
      </c>
      <c r="E125" s="11" t="s">
        <v>980</v>
      </c>
      <c r="F125" s="11" t="s">
        <v>1306</v>
      </c>
      <c r="G125" s="11" t="s">
        <v>1027</v>
      </c>
      <c r="H125" s="9">
        <v>4.7</v>
      </c>
      <c r="I125" s="9">
        <v>-4.7</v>
      </c>
      <c r="J125" s="9">
        <v>0</v>
      </c>
      <c r="K125" s="13"/>
    </row>
    <row r="126" ht="25" customHeight="1" spans="1:11">
      <c r="A126" s="8">
        <v>121</v>
      </c>
      <c r="B126" s="11" t="s">
        <v>1120</v>
      </c>
      <c r="C126" s="11" t="s">
        <v>1436</v>
      </c>
      <c r="D126" s="11" t="s">
        <v>979</v>
      </c>
      <c r="E126" s="11" t="s">
        <v>980</v>
      </c>
      <c r="F126" s="11" t="s">
        <v>1306</v>
      </c>
      <c r="G126" s="11" t="s">
        <v>1027</v>
      </c>
      <c r="H126" s="9">
        <v>2.4</v>
      </c>
      <c r="I126" s="9">
        <v>-2.4</v>
      </c>
      <c r="J126" s="9">
        <v>0</v>
      </c>
      <c r="K126" s="13"/>
    </row>
    <row r="127" ht="25" customHeight="1" spans="1:11">
      <c r="A127" s="8">
        <v>122</v>
      </c>
      <c r="B127" s="11" t="s">
        <v>1120</v>
      </c>
      <c r="C127" s="11" t="s">
        <v>1437</v>
      </c>
      <c r="D127" s="11" t="s">
        <v>979</v>
      </c>
      <c r="E127" s="11" t="s">
        <v>980</v>
      </c>
      <c r="F127" s="11" t="s">
        <v>1306</v>
      </c>
      <c r="G127" s="11" t="s">
        <v>1027</v>
      </c>
      <c r="H127" s="9">
        <v>39</v>
      </c>
      <c r="I127" s="9">
        <v>-37.2</v>
      </c>
      <c r="J127" s="9">
        <v>1.8</v>
      </c>
      <c r="K127" s="13"/>
    </row>
    <row r="128" ht="25" customHeight="1" spans="1:11">
      <c r="A128" s="8">
        <v>123</v>
      </c>
      <c r="B128" s="11" t="s">
        <v>1120</v>
      </c>
      <c r="C128" s="11" t="s">
        <v>1438</v>
      </c>
      <c r="D128" s="11" t="s">
        <v>979</v>
      </c>
      <c r="E128" s="11" t="s">
        <v>980</v>
      </c>
      <c r="F128" s="11" t="s">
        <v>1306</v>
      </c>
      <c r="G128" s="11" t="s">
        <v>1027</v>
      </c>
      <c r="H128" s="9">
        <v>5</v>
      </c>
      <c r="I128" s="9">
        <v>-5</v>
      </c>
      <c r="J128" s="9">
        <v>0</v>
      </c>
      <c r="K128" s="13"/>
    </row>
    <row r="129" ht="25" customHeight="1" spans="1:11">
      <c r="A129" s="8">
        <v>124</v>
      </c>
      <c r="B129" s="11" t="s">
        <v>1120</v>
      </c>
      <c r="C129" s="11" t="s">
        <v>1439</v>
      </c>
      <c r="D129" s="11" t="s">
        <v>979</v>
      </c>
      <c r="E129" s="11" t="s">
        <v>980</v>
      </c>
      <c r="F129" s="11" t="s">
        <v>1306</v>
      </c>
      <c r="G129" s="11" t="s">
        <v>1027</v>
      </c>
      <c r="H129" s="9">
        <v>2.4</v>
      </c>
      <c r="I129" s="9">
        <v>9.6</v>
      </c>
      <c r="J129" s="9">
        <v>12</v>
      </c>
      <c r="K129" s="13"/>
    </row>
    <row r="130" ht="25" customHeight="1" spans="1:11">
      <c r="A130" s="8">
        <v>125</v>
      </c>
      <c r="B130" s="11" t="s">
        <v>1120</v>
      </c>
      <c r="C130" s="11" t="s">
        <v>1440</v>
      </c>
      <c r="D130" s="11" t="s">
        <v>979</v>
      </c>
      <c r="E130" s="11" t="s">
        <v>980</v>
      </c>
      <c r="F130" s="11" t="s">
        <v>1306</v>
      </c>
      <c r="G130" s="11" t="s">
        <v>1027</v>
      </c>
      <c r="H130" s="9">
        <v>139.2</v>
      </c>
      <c r="I130" s="9">
        <v>286.95</v>
      </c>
      <c r="J130" s="9">
        <v>426.15</v>
      </c>
      <c r="K130" s="13"/>
    </row>
    <row r="131" ht="25" customHeight="1" spans="1:11">
      <c r="A131" s="8">
        <v>126</v>
      </c>
      <c r="B131" s="11" t="s">
        <v>1120</v>
      </c>
      <c r="C131" s="11" t="s">
        <v>1441</v>
      </c>
      <c r="D131" s="11" t="s">
        <v>979</v>
      </c>
      <c r="E131" s="11" t="s">
        <v>980</v>
      </c>
      <c r="F131" s="11" t="s">
        <v>1306</v>
      </c>
      <c r="G131" s="11" t="s">
        <v>1027</v>
      </c>
      <c r="H131" s="9">
        <v>270.5</v>
      </c>
      <c r="I131" s="9">
        <v>-253.95</v>
      </c>
      <c r="J131" s="9">
        <v>16.55</v>
      </c>
      <c r="K131" s="13"/>
    </row>
    <row r="132" ht="25" customHeight="1" spans="1:11">
      <c r="A132" s="8">
        <v>127</v>
      </c>
      <c r="B132" s="11" t="s">
        <v>1120</v>
      </c>
      <c r="C132" s="11" t="s">
        <v>1442</v>
      </c>
      <c r="D132" s="11" t="s">
        <v>979</v>
      </c>
      <c r="E132" s="11" t="s">
        <v>980</v>
      </c>
      <c r="F132" s="11" t="s">
        <v>1306</v>
      </c>
      <c r="G132" s="11" t="s">
        <v>1027</v>
      </c>
      <c r="H132" s="9">
        <v>103.37</v>
      </c>
      <c r="I132" s="9">
        <v>-103.37</v>
      </c>
      <c r="J132" s="9">
        <v>0</v>
      </c>
      <c r="K132" s="13"/>
    </row>
    <row r="133" ht="25" customHeight="1" spans="1:11">
      <c r="A133" s="8">
        <v>128</v>
      </c>
      <c r="B133" s="11" t="s">
        <v>1120</v>
      </c>
      <c r="C133" s="11" t="s">
        <v>1443</v>
      </c>
      <c r="D133" s="11" t="s">
        <v>979</v>
      </c>
      <c r="E133" s="11" t="s">
        <v>980</v>
      </c>
      <c r="F133" s="11" t="s">
        <v>1306</v>
      </c>
      <c r="G133" s="11" t="s">
        <v>1027</v>
      </c>
      <c r="H133" s="9">
        <v>17.6</v>
      </c>
      <c r="I133" s="9">
        <v>-17.6</v>
      </c>
      <c r="J133" s="9">
        <v>0</v>
      </c>
      <c r="K133" s="13"/>
    </row>
    <row r="134" ht="25" customHeight="1" spans="1:11">
      <c r="A134" s="8">
        <v>129</v>
      </c>
      <c r="B134" s="11" t="s">
        <v>1120</v>
      </c>
      <c r="C134" s="11" t="s">
        <v>1444</v>
      </c>
      <c r="D134" s="11" t="s">
        <v>979</v>
      </c>
      <c r="E134" s="11" t="s">
        <v>980</v>
      </c>
      <c r="F134" s="11" t="s">
        <v>1306</v>
      </c>
      <c r="G134" s="11" t="s">
        <v>1027</v>
      </c>
      <c r="H134" s="9">
        <v>12</v>
      </c>
      <c r="I134" s="9">
        <v>-9.4</v>
      </c>
      <c r="J134" s="9">
        <v>2.6</v>
      </c>
      <c r="K134" s="13"/>
    </row>
    <row r="135" ht="25" customHeight="1" spans="1:11">
      <c r="A135" s="8">
        <v>130</v>
      </c>
      <c r="B135" s="11" t="s">
        <v>1120</v>
      </c>
      <c r="C135" s="11" t="s">
        <v>1445</v>
      </c>
      <c r="D135" s="11" t="s">
        <v>979</v>
      </c>
      <c r="E135" s="11" t="s">
        <v>980</v>
      </c>
      <c r="F135" s="11" t="s">
        <v>1306</v>
      </c>
      <c r="G135" s="11" t="s">
        <v>1027</v>
      </c>
      <c r="H135" s="9">
        <v>10</v>
      </c>
      <c r="I135" s="9">
        <v>-10</v>
      </c>
      <c r="J135" s="9">
        <v>0</v>
      </c>
      <c r="K135" s="13"/>
    </row>
    <row r="136" ht="25" customHeight="1" spans="1:11">
      <c r="A136" s="8">
        <v>131</v>
      </c>
      <c r="B136" s="11" t="s">
        <v>1120</v>
      </c>
      <c r="C136" s="11" t="s">
        <v>1446</v>
      </c>
      <c r="D136" s="11" t="s">
        <v>979</v>
      </c>
      <c r="E136" s="11" t="s">
        <v>980</v>
      </c>
      <c r="F136" s="11" t="s">
        <v>1306</v>
      </c>
      <c r="G136" s="11" t="s">
        <v>1027</v>
      </c>
      <c r="H136" s="9">
        <v>10</v>
      </c>
      <c r="I136" s="9">
        <v>-10</v>
      </c>
      <c r="J136" s="9">
        <v>0</v>
      </c>
      <c r="K136" s="13"/>
    </row>
    <row r="137" ht="25" customHeight="1" spans="1:11">
      <c r="A137" s="8">
        <v>132</v>
      </c>
      <c r="B137" s="11" t="s">
        <v>1120</v>
      </c>
      <c r="C137" s="11" t="s">
        <v>1447</v>
      </c>
      <c r="D137" s="11" t="s">
        <v>979</v>
      </c>
      <c r="E137" s="11" t="s">
        <v>980</v>
      </c>
      <c r="F137" s="11" t="s">
        <v>1306</v>
      </c>
      <c r="G137" s="11" t="s">
        <v>1027</v>
      </c>
      <c r="H137" s="9">
        <v>1000</v>
      </c>
      <c r="I137" s="9">
        <v>-700</v>
      </c>
      <c r="J137" s="9">
        <v>300</v>
      </c>
      <c r="K137" s="13"/>
    </row>
    <row r="138" ht="25" customHeight="1" spans="1:11">
      <c r="A138" s="8">
        <v>133</v>
      </c>
      <c r="B138" s="11" t="s">
        <v>1120</v>
      </c>
      <c r="C138" s="11" t="s">
        <v>1448</v>
      </c>
      <c r="D138" s="11" t="s">
        <v>979</v>
      </c>
      <c r="E138" s="11" t="s">
        <v>980</v>
      </c>
      <c r="F138" s="11" t="s">
        <v>1306</v>
      </c>
      <c r="G138" s="11" t="s">
        <v>1027</v>
      </c>
      <c r="H138" s="9">
        <v>25</v>
      </c>
      <c r="I138" s="9">
        <v>-2.49</v>
      </c>
      <c r="J138" s="9">
        <v>22.51</v>
      </c>
      <c r="K138" s="13"/>
    </row>
    <row r="139" ht="25" customHeight="1" spans="1:11">
      <c r="A139" s="8">
        <v>134</v>
      </c>
      <c r="B139" s="11" t="s">
        <v>1120</v>
      </c>
      <c r="C139" s="11" t="s">
        <v>1449</v>
      </c>
      <c r="D139" s="11" t="s">
        <v>979</v>
      </c>
      <c r="E139" s="11" t="s">
        <v>980</v>
      </c>
      <c r="F139" s="11" t="s">
        <v>1306</v>
      </c>
      <c r="G139" s="11" t="s">
        <v>1027</v>
      </c>
      <c r="H139" s="9">
        <v>8.5</v>
      </c>
      <c r="I139" s="9">
        <v>-8.5</v>
      </c>
      <c r="J139" s="9">
        <v>0</v>
      </c>
      <c r="K139" s="13"/>
    </row>
    <row r="140" ht="25" customHeight="1" spans="1:11">
      <c r="A140" s="8">
        <v>135</v>
      </c>
      <c r="B140" s="11" t="s">
        <v>1120</v>
      </c>
      <c r="C140" s="11" t="s">
        <v>1450</v>
      </c>
      <c r="D140" s="11" t="s">
        <v>979</v>
      </c>
      <c r="E140" s="11" t="s">
        <v>980</v>
      </c>
      <c r="F140" s="11" t="s">
        <v>1306</v>
      </c>
      <c r="G140" s="11" t="s">
        <v>1027</v>
      </c>
      <c r="H140" s="9">
        <v>4.5</v>
      </c>
      <c r="I140" s="9">
        <v>-4.5</v>
      </c>
      <c r="J140" s="9">
        <v>0</v>
      </c>
      <c r="K140" s="13"/>
    </row>
    <row r="141" ht="25" customHeight="1" spans="1:11">
      <c r="A141" s="8">
        <v>136</v>
      </c>
      <c r="B141" s="11" t="s">
        <v>1120</v>
      </c>
      <c r="C141" s="11" t="s">
        <v>1451</v>
      </c>
      <c r="D141" s="11" t="s">
        <v>979</v>
      </c>
      <c r="E141" s="11" t="s">
        <v>980</v>
      </c>
      <c r="F141" s="11" t="s">
        <v>1306</v>
      </c>
      <c r="G141" s="11" t="s">
        <v>1027</v>
      </c>
      <c r="H141" s="9">
        <v>300</v>
      </c>
      <c r="I141" s="9">
        <v>36</v>
      </c>
      <c r="J141" s="9">
        <v>336</v>
      </c>
      <c r="K141" s="13"/>
    </row>
    <row r="142" ht="25" customHeight="1" spans="1:11">
      <c r="A142" s="8">
        <v>137</v>
      </c>
      <c r="B142" s="11" t="s">
        <v>1120</v>
      </c>
      <c r="C142" s="11" t="s">
        <v>1452</v>
      </c>
      <c r="D142" s="11" t="s">
        <v>979</v>
      </c>
      <c r="E142" s="11" t="s">
        <v>980</v>
      </c>
      <c r="F142" s="11" t="s">
        <v>1306</v>
      </c>
      <c r="G142" s="11" t="s">
        <v>1027</v>
      </c>
      <c r="H142" s="9">
        <v>7</v>
      </c>
      <c r="I142" s="9">
        <v>-7</v>
      </c>
      <c r="J142" s="9">
        <v>0</v>
      </c>
      <c r="K142" s="13"/>
    </row>
    <row r="143" ht="25" customHeight="1" spans="1:11">
      <c r="A143" s="8">
        <v>138</v>
      </c>
      <c r="B143" s="11" t="s">
        <v>1120</v>
      </c>
      <c r="C143" s="11" t="s">
        <v>1453</v>
      </c>
      <c r="D143" s="11" t="s">
        <v>979</v>
      </c>
      <c r="E143" s="11" t="s">
        <v>980</v>
      </c>
      <c r="F143" s="11" t="s">
        <v>1306</v>
      </c>
      <c r="G143" s="11" t="s">
        <v>1027</v>
      </c>
      <c r="H143" s="9">
        <v>50</v>
      </c>
      <c r="I143" s="9">
        <v>-50</v>
      </c>
      <c r="J143" s="9">
        <v>0</v>
      </c>
      <c r="K143" s="13"/>
    </row>
    <row r="144" ht="25" customHeight="1" spans="1:11">
      <c r="A144" s="8">
        <v>139</v>
      </c>
      <c r="B144" s="11" t="s">
        <v>1120</v>
      </c>
      <c r="C144" s="11" t="s">
        <v>1454</v>
      </c>
      <c r="D144" s="11" t="s">
        <v>979</v>
      </c>
      <c r="E144" s="11" t="s">
        <v>980</v>
      </c>
      <c r="F144" s="11" t="s">
        <v>1306</v>
      </c>
      <c r="G144" s="11" t="s">
        <v>1027</v>
      </c>
      <c r="H144" s="9">
        <v>6.6</v>
      </c>
      <c r="I144" s="9">
        <v>-6.6</v>
      </c>
      <c r="J144" s="9">
        <v>0</v>
      </c>
      <c r="K144" s="13"/>
    </row>
    <row r="145" ht="25" customHeight="1" spans="1:11">
      <c r="A145" s="8">
        <v>140</v>
      </c>
      <c r="B145" s="11" t="s">
        <v>1120</v>
      </c>
      <c r="C145" s="11" t="s">
        <v>1455</v>
      </c>
      <c r="D145" s="11" t="s">
        <v>979</v>
      </c>
      <c r="E145" s="11" t="s">
        <v>980</v>
      </c>
      <c r="F145" s="11" t="s">
        <v>1306</v>
      </c>
      <c r="G145" s="11" t="s">
        <v>1027</v>
      </c>
      <c r="H145" s="9">
        <v>5</v>
      </c>
      <c r="I145" s="9">
        <v>-5</v>
      </c>
      <c r="J145" s="9">
        <v>0</v>
      </c>
      <c r="K145" s="13"/>
    </row>
    <row r="146" ht="25" customHeight="1" spans="1:11">
      <c r="A146" s="8">
        <v>141</v>
      </c>
      <c r="B146" s="11" t="s">
        <v>1120</v>
      </c>
      <c r="C146" s="11" t="s">
        <v>1456</v>
      </c>
      <c r="D146" s="11" t="s">
        <v>979</v>
      </c>
      <c r="E146" s="11" t="s">
        <v>980</v>
      </c>
      <c r="F146" s="11" t="s">
        <v>1306</v>
      </c>
      <c r="G146" s="11" t="s">
        <v>1027</v>
      </c>
      <c r="H146" s="9">
        <v>6.33</v>
      </c>
      <c r="I146" s="9">
        <v>-6.33</v>
      </c>
      <c r="J146" s="9">
        <v>0</v>
      </c>
      <c r="K146" s="13"/>
    </row>
    <row r="147" ht="25" customHeight="1" spans="1:11">
      <c r="A147" s="8">
        <v>142</v>
      </c>
      <c r="B147" s="11" t="s">
        <v>1120</v>
      </c>
      <c r="C147" s="11" t="s">
        <v>1457</v>
      </c>
      <c r="D147" s="11" t="s">
        <v>979</v>
      </c>
      <c r="E147" s="11" t="s">
        <v>980</v>
      </c>
      <c r="F147" s="11" t="s">
        <v>1306</v>
      </c>
      <c r="G147" s="11" t="s">
        <v>1027</v>
      </c>
      <c r="H147" s="9">
        <v>8.2</v>
      </c>
      <c r="I147" s="9">
        <v>-8.2</v>
      </c>
      <c r="J147" s="9">
        <v>0</v>
      </c>
      <c r="K147" s="13"/>
    </row>
    <row r="148" ht="25" customHeight="1" spans="1:11">
      <c r="A148" s="8">
        <v>143</v>
      </c>
      <c r="B148" s="11" t="s">
        <v>1120</v>
      </c>
      <c r="C148" s="11" t="s">
        <v>1458</v>
      </c>
      <c r="D148" s="11" t="s">
        <v>979</v>
      </c>
      <c r="E148" s="11" t="s">
        <v>980</v>
      </c>
      <c r="F148" s="11" t="s">
        <v>1306</v>
      </c>
      <c r="G148" s="11" t="s">
        <v>1027</v>
      </c>
      <c r="H148" s="9">
        <v>23</v>
      </c>
      <c r="I148" s="9">
        <v>22.8</v>
      </c>
      <c r="J148" s="9">
        <v>45.8</v>
      </c>
      <c r="K148" s="13"/>
    </row>
    <row r="149" ht="25" customHeight="1" spans="1:11">
      <c r="A149" s="8">
        <v>144</v>
      </c>
      <c r="B149" s="11" t="s">
        <v>1120</v>
      </c>
      <c r="C149" s="11" t="s">
        <v>1459</v>
      </c>
      <c r="D149" s="11" t="s">
        <v>979</v>
      </c>
      <c r="E149" s="11" t="s">
        <v>980</v>
      </c>
      <c r="F149" s="11" t="s">
        <v>1306</v>
      </c>
      <c r="G149" s="11" t="s">
        <v>1027</v>
      </c>
      <c r="H149" s="9">
        <v>9.33</v>
      </c>
      <c r="I149" s="9">
        <v>-9.33</v>
      </c>
      <c r="J149" s="9">
        <v>0</v>
      </c>
      <c r="K149" s="13"/>
    </row>
    <row r="150" ht="25" customHeight="1" spans="1:11">
      <c r="A150" s="8">
        <v>145</v>
      </c>
      <c r="B150" s="11" t="s">
        <v>1120</v>
      </c>
      <c r="C150" s="11" t="s">
        <v>1460</v>
      </c>
      <c r="D150" s="11" t="s">
        <v>979</v>
      </c>
      <c r="E150" s="11" t="s">
        <v>980</v>
      </c>
      <c r="F150" s="11" t="s">
        <v>1306</v>
      </c>
      <c r="G150" s="11" t="s">
        <v>1027</v>
      </c>
      <c r="H150" s="9">
        <v>3.14</v>
      </c>
      <c r="I150" s="9">
        <v>12.56</v>
      </c>
      <c r="J150" s="9">
        <v>15.7</v>
      </c>
      <c r="K150" s="13"/>
    </row>
    <row r="151" ht="25" customHeight="1" spans="1:11">
      <c r="A151" s="8">
        <v>146</v>
      </c>
      <c r="B151" s="11" t="s">
        <v>1120</v>
      </c>
      <c r="C151" s="11" t="s">
        <v>1461</v>
      </c>
      <c r="D151" s="11" t="s">
        <v>979</v>
      </c>
      <c r="E151" s="11" t="s">
        <v>980</v>
      </c>
      <c r="F151" s="11" t="s">
        <v>1306</v>
      </c>
      <c r="G151" s="11" t="s">
        <v>1027</v>
      </c>
      <c r="H151" s="9">
        <v>64</v>
      </c>
      <c r="I151" s="9">
        <v>53.6</v>
      </c>
      <c r="J151" s="9">
        <v>117.6</v>
      </c>
      <c r="K151" s="13"/>
    </row>
    <row r="152" ht="25" customHeight="1" spans="1:11">
      <c r="A152" s="8">
        <v>147</v>
      </c>
      <c r="B152" s="11" t="s">
        <v>1120</v>
      </c>
      <c r="C152" s="11" t="s">
        <v>1462</v>
      </c>
      <c r="D152" s="11" t="s">
        <v>979</v>
      </c>
      <c r="E152" s="11" t="s">
        <v>980</v>
      </c>
      <c r="F152" s="11" t="s">
        <v>1306</v>
      </c>
      <c r="G152" s="11" t="s">
        <v>1027</v>
      </c>
      <c r="H152" s="9">
        <v>32</v>
      </c>
      <c r="I152" s="9">
        <v>-17.91</v>
      </c>
      <c r="J152" s="9">
        <v>14.09</v>
      </c>
      <c r="K152" s="13"/>
    </row>
    <row r="153" ht="25" customHeight="1" spans="1:11">
      <c r="A153" s="8">
        <v>148</v>
      </c>
      <c r="B153" s="11" t="s">
        <v>1120</v>
      </c>
      <c r="C153" s="11" t="s">
        <v>1463</v>
      </c>
      <c r="D153" s="11" t="s">
        <v>979</v>
      </c>
      <c r="E153" s="11" t="s">
        <v>980</v>
      </c>
      <c r="F153" s="11" t="s">
        <v>1306</v>
      </c>
      <c r="G153" s="11" t="s">
        <v>1027</v>
      </c>
      <c r="H153" s="9">
        <v>1439</v>
      </c>
      <c r="I153" s="9">
        <v>-1439</v>
      </c>
      <c r="J153" s="9">
        <v>0</v>
      </c>
      <c r="K153" s="13"/>
    </row>
    <row r="154" ht="25" customHeight="1" spans="1:11">
      <c r="A154" s="8">
        <v>149</v>
      </c>
      <c r="B154" s="11" t="s">
        <v>1120</v>
      </c>
      <c r="C154" s="11" t="s">
        <v>1464</v>
      </c>
      <c r="D154" s="11" t="s">
        <v>979</v>
      </c>
      <c r="E154" s="11" t="s">
        <v>980</v>
      </c>
      <c r="F154" s="11" t="s">
        <v>1306</v>
      </c>
      <c r="G154" s="11" t="s">
        <v>1027</v>
      </c>
      <c r="H154" s="9">
        <v>3</v>
      </c>
      <c r="I154" s="9">
        <v>-3</v>
      </c>
      <c r="J154" s="9">
        <v>0</v>
      </c>
      <c r="K154" s="13"/>
    </row>
    <row r="155" ht="25" customHeight="1" spans="1:11">
      <c r="A155" s="8">
        <v>150</v>
      </c>
      <c r="B155" s="11" t="s">
        <v>1120</v>
      </c>
      <c r="C155" s="11" t="s">
        <v>1465</v>
      </c>
      <c r="D155" s="11" t="s">
        <v>979</v>
      </c>
      <c r="E155" s="11" t="s">
        <v>980</v>
      </c>
      <c r="F155" s="11" t="s">
        <v>1306</v>
      </c>
      <c r="G155" s="11" t="s">
        <v>1027</v>
      </c>
      <c r="H155" s="9">
        <v>2.73</v>
      </c>
      <c r="I155" s="9">
        <v>-2.73</v>
      </c>
      <c r="J155" s="9">
        <v>0</v>
      </c>
      <c r="K155" s="13"/>
    </row>
    <row r="156" ht="25" customHeight="1" spans="1:11">
      <c r="A156" s="8">
        <v>151</v>
      </c>
      <c r="B156" s="11" t="s">
        <v>1120</v>
      </c>
      <c r="C156" s="11" t="s">
        <v>1466</v>
      </c>
      <c r="D156" s="11" t="s">
        <v>979</v>
      </c>
      <c r="E156" s="11" t="s">
        <v>980</v>
      </c>
      <c r="F156" s="11" t="s">
        <v>1306</v>
      </c>
      <c r="G156" s="11" t="s">
        <v>1027</v>
      </c>
      <c r="H156" s="9">
        <v>26.6</v>
      </c>
      <c r="I156" s="9">
        <v>-26.6</v>
      </c>
      <c r="J156" s="9">
        <v>0</v>
      </c>
      <c r="K156" s="13"/>
    </row>
    <row r="157" ht="25" customHeight="1" spans="1:11">
      <c r="A157" s="8">
        <v>152</v>
      </c>
      <c r="B157" s="11" t="s">
        <v>1120</v>
      </c>
      <c r="C157" s="11" t="s">
        <v>1467</v>
      </c>
      <c r="D157" s="11" t="s">
        <v>979</v>
      </c>
      <c r="E157" s="11" t="s">
        <v>980</v>
      </c>
      <c r="F157" s="11" t="s">
        <v>1306</v>
      </c>
      <c r="G157" s="11" t="s">
        <v>1027</v>
      </c>
      <c r="H157" s="9">
        <v>50</v>
      </c>
      <c r="I157" s="9">
        <v>-50</v>
      </c>
      <c r="J157" s="9">
        <v>0</v>
      </c>
      <c r="K157" s="13"/>
    </row>
    <row r="158" ht="25" customHeight="1" spans="1:11">
      <c r="A158" s="8">
        <v>153</v>
      </c>
      <c r="B158" s="11" t="s">
        <v>1120</v>
      </c>
      <c r="C158" s="11" t="s">
        <v>1468</v>
      </c>
      <c r="D158" s="11" t="s">
        <v>979</v>
      </c>
      <c r="E158" s="11" t="s">
        <v>980</v>
      </c>
      <c r="F158" s="11" t="s">
        <v>1306</v>
      </c>
      <c r="G158" s="11" t="s">
        <v>1027</v>
      </c>
      <c r="H158" s="9">
        <v>2.2</v>
      </c>
      <c r="I158" s="9">
        <v>-2.2</v>
      </c>
      <c r="J158" s="9">
        <v>0</v>
      </c>
      <c r="K158" s="13"/>
    </row>
    <row r="159" ht="25" customHeight="1" spans="1:11">
      <c r="A159" s="8">
        <v>154</v>
      </c>
      <c r="B159" s="11" t="s">
        <v>1120</v>
      </c>
      <c r="C159" s="11" t="s">
        <v>1469</v>
      </c>
      <c r="D159" s="11" t="s">
        <v>979</v>
      </c>
      <c r="E159" s="11" t="s">
        <v>980</v>
      </c>
      <c r="F159" s="11" t="s">
        <v>1306</v>
      </c>
      <c r="G159" s="11" t="s">
        <v>1027</v>
      </c>
      <c r="H159" s="9">
        <v>13</v>
      </c>
      <c r="I159" s="9">
        <v>-13</v>
      </c>
      <c r="J159" s="9">
        <v>0</v>
      </c>
      <c r="K159" s="13"/>
    </row>
    <row r="160" ht="25" customHeight="1" spans="1:11">
      <c r="A160" s="8">
        <v>155</v>
      </c>
      <c r="B160" s="11" t="s">
        <v>1120</v>
      </c>
      <c r="C160" s="11" t="s">
        <v>1470</v>
      </c>
      <c r="D160" s="11" t="s">
        <v>979</v>
      </c>
      <c r="E160" s="11" t="s">
        <v>980</v>
      </c>
      <c r="F160" s="11" t="s">
        <v>1306</v>
      </c>
      <c r="G160" s="11" t="s">
        <v>1027</v>
      </c>
      <c r="H160" s="9">
        <v>5</v>
      </c>
      <c r="I160" s="9">
        <v>-5</v>
      </c>
      <c r="J160" s="9">
        <v>0</v>
      </c>
      <c r="K160" s="13"/>
    </row>
    <row r="161" ht="25" customHeight="1" spans="1:11">
      <c r="A161" s="8">
        <v>156</v>
      </c>
      <c r="B161" s="11" t="s">
        <v>1120</v>
      </c>
      <c r="C161" s="11" t="s">
        <v>1471</v>
      </c>
      <c r="D161" s="11" t="s">
        <v>979</v>
      </c>
      <c r="E161" s="11" t="s">
        <v>980</v>
      </c>
      <c r="F161" s="11" t="s">
        <v>1306</v>
      </c>
      <c r="G161" s="11" t="s">
        <v>1027</v>
      </c>
      <c r="H161" s="9">
        <v>23</v>
      </c>
      <c r="I161" s="9">
        <v>-5.67</v>
      </c>
      <c r="J161" s="9">
        <v>17.33</v>
      </c>
      <c r="K161" s="13"/>
    </row>
    <row r="162" ht="25" customHeight="1" spans="1:11">
      <c r="A162" s="8">
        <v>157</v>
      </c>
      <c r="B162" s="11" t="s">
        <v>1120</v>
      </c>
      <c r="C162" s="11" t="s">
        <v>1472</v>
      </c>
      <c r="D162" s="11" t="s">
        <v>979</v>
      </c>
      <c r="E162" s="11" t="s">
        <v>980</v>
      </c>
      <c r="F162" s="11" t="s">
        <v>1306</v>
      </c>
      <c r="G162" s="11" t="s">
        <v>1027</v>
      </c>
      <c r="H162" s="9">
        <v>7.6</v>
      </c>
      <c r="I162" s="9">
        <v>-7.6</v>
      </c>
      <c r="J162" s="9">
        <v>0</v>
      </c>
      <c r="K162" s="13"/>
    </row>
    <row r="163" ht="25" customHeight="1" spans="1:11">
      <c r="A163" s="8">
        <v>158</v>
      </c>
      <c r="B163" s="11" t="s">
        <v>1120</v>
      </c>
      <c r="C163" s="11" t="s">
        <v>1473</v>
      </c>
      <c r="D163" s="11" t="s">
        <v>979</v>
      </c>
      <c r="E163" s="11" t="s">
        <v>980</v>
      </c>
      <c r="F163" s="11" t="s">
        <v>1306</v>
      </c>
      <c r="G163" s="11" t="s">
        <v>1027</v>
      </c>
      <c r="H163" s="9">
        <v>84</v>
      </c>
      <c r="I163" s="9">
        <v>-54</v>
      </c>
      <c r="J163" s="9">
        <v>30</v>
      </c>
      <c r="K163" s="13"/>
    </row>
    <row r="164" ht="25" customHeight="1" spans="1:11">
      <c r="A164" s="8">
        <v>159</v>
      </c>
      <c r="B164" s="11" t="s">
        <v>1120</v>
      </c>
      <c r="C164" s="11" t="s">
        <v>1474</v>
      </c>
      <c r="D164" s="11" t="s">
        <v>979</v>
      </c>
      <c r="E164" s="11" t="s">
        <v>980</v>
      </c>
      <c r="F164" s="11" t="s">
        <v>1306</v>
      </c>
      <c r="G164" s="11" t="s">
        <v>1027</v>
      </c>
      <c r="H164" s="9">
        <v>50</v>
      </c>
      <c r="I164" s="9">
        <v>-50</v>
      </c>
      <c r="J164" s="9">
        <v>0</v>
      </c>
      <c r="K164" s="13"/>
    </row>
    <row r="165" ht="25" customHeight="1" spans="1:11">
      <c r="A165" s="8">
        <v>160</v>
      </c>
      <c r="B165" s="11" t="s">
        <v>1120</v>
      </c>
      <c r="C165" s="11" t="s">
        <v>1475</v>
      </c>
      <c r="D165" s="11" t="s">
        <v>979</v>
      </c>
      <c r="E165" s="11" t="s">
        <v>980</v>
      </c>
      <c r="F165" s="11" t="s">
        <v>1306</v>
      </c>
      <c r="G165" s="11" t="s">
        <v>1027</v>
      </c>
      <c r="H165" s="9">
        <v>121.7</v>
      </c>
      <c r="I165" s="9">
        <v>85</v>
      </c>
      <c r="J165" s="9">
        <v>206.7</v>
      </c>
      <c r="K165" s="13"/>
    </row>
    <row r="166" ht="25" customHeight="1" spans="1:11">
      <c r="A166" s="8">
        <v>161</v>
      </c>
      <c r="B166" s="11" t="s">
        <v>1120</v>
      </c>
      <c r="C166" s="11" t="s">
        <v>1476</v>
      </c>
      <c r="D166" s="11" t="s">
        <v>979</v>
      </c>
      <c r="E166" s="11" t="s">
        <v>980</v>
      </c>
      <c r="F166" s="11" t="s">
        <v>1306</v>
      </c>
      <c r="G166" s="11" t="s">
        <v>1027</v>
      </c>
      <c r="H166" s="9">
        <v>4.2</v>
      </c>
      <c r="I166" s="9">
        <v>-4.2</v>
      </c>
      <c r="J166" s="9">
        <v>0</v>
      </c>
      <c r="K166" s="13"/>
    </row>
    <row r="167" ht="25" customHeight="1" spans="1:11">
      <c r="A167" s="8">
        <v>162</v>
      </c>
      <c r="B167" s="11" t="s">
        <v>1120</v>
      </c>
      <c r="C167" s="11" t="s">
        <v>1477</v>
      </c>
      <c r="D167" s="11" t="s">
        <v>979</v>
      </c>
      <c r="E167" s="11" t="s">
        <v>980</v>
      </c>
      <c r="F167" s="11" t="s">
        <v>1306</v>
      </c>
      <c r="G167" s="11" t="s">
        <v>1027</v>
      </c>
      <c r="H167" s="9">
        <v>6.6</v>
      </c>
      <c r="I167" s="9">
        <v>-6.6</v>
      </c>
      <c r="J167" s="9">
        <v>0</v>
      </c>
      <c r="K167" s="13"/>
    </row>
    <row r="168" ht="25" customHeight="1" spans="1:11">
      <c r="A168" s="8">
        <v>163</v>
      </c>
      <c r="B168" s="11" t="s">
        <v>1120</v>
      </c>
      <c r="C168" s="11" t="s">
        <v>1478</v>
      </c>
      <c r="D168" s="11" t="s">
        <v>979</v>
      </c>
      <c r="E168" s="11" t="s">
        <v>980</v>
      </c>
      <c r="F168" s="11" t="s">
        <v>1419</v>
      </c>
      <c r="G168" s="11" t="s">
        <v>1027</v>
      </c>
      <c r="H168" s="9">
        <v>100</v>
      </c>
      <c r="I168" s="9">
        <v>-46.22</v>
      </c>
      <c r="J168" s="9">
        <v>53.78</v>
      </c>
      <c r="K168" s="13"/>
    </row>
    <row r="169" ht="25" customHeight="1" spans="1:11">
      <c r="A169" s="8">
        <v>164</v>
      </c>
      <c r="B169" s="11" t="s">
        <v>1120</v>
      </c>
      <c r="C169" s="11" t="s">
        <v>1479</v>
      </c>
      <c r="D169" s="11" t="s">
        <v>979</v>
      </c>
      <c r="E169" s="11" t="s">
        <v>980</v>
      </c>
      <c r="F169" s="11" t="s">
        <v>1306</v>
      </c>
      <c r="G169" s="11" t="s">
        <v>1027</v>
      </c>
      <c r="H169" s="9">
        <v>6.71</v>
      </c>
      <c r="I169" s="9">
        <v>-6.71</v>
      </c>
      <c r="J169" s="9">
        <v>0</v>
      </c>
      <c r="K169" s="13"/>
    </row>
    <row r="170" ht="25" customHeight="1" spans="1:11">
      <c r="A170" s="8">
        <v>165</v>
      </c>
      <c r="B170" s="11" t="s">
        <v>1120</v>
      </c>
      <c r="C170" s="11" t="s">
        <v>1480</v>
      </c>
      <c r="D170" s="11" t="s">
        <v>979</v>
      </c>
      <c r="E170" s="11" t="s">
        <v>980</v>
      </c>
      <c r="F170" s="11" t="s">
        <v>1306</v>
      </c>
      <c r="G170" s="11" t="s">
        <v>1027</v>
      </c>
      <c r="H170" s="9">
        <v>100</v>
      </c>
      <c r="I170" s="9">
        <v>-88.8</v>
      </c>
      <c r="J170" s="9">
        <v>11.2</v>
      </c>
      <c r="K170" s="13"/>
    </row>
    <row r="171" ht="25" customHeight="1" spans="1:11">
      <c r="A171" s="8">
        <v>166</v>
      </c>
      <c r="B171" s="11" t="s">
        <v>1120</v>
      </c>
      <c r="C171" s="11" t="s">
        <v>1481</v>
      </c>
      <c r="D171" s="11" t="s">
        <v>979</v>
      </c>
      <c r="E171" s="11" t="s">
        <v>980</v>
      </c>
      <c r="F171" s="11" t="s">
        <v>1306</v>
      </c>
      <c r="G171" s="11" t="s">
        <v>1027</v>
      </c>
      <c r="H171" s="9">
        <v>30</v>
      </c>
      <c r="I171" s="9">
        <v>-30</v>
      </c>
      <c r="J171" s="9">
        <v>0</v>
      </c>
      <c r="K171" s="13"/>
    </row>
    <row r="172" ht="25" customHeight="1" spans="1:11">
      <c r="A172" s="8">
        <v>167</v>
      </c>
      <c r="B172" s="11" t="s">
        <v>1120</v>
      </c>
      <c r="C172" s="11" t="s">
        <v>1482</v>
      </c>
      <c r="D172" s="11" t="s">
        <v>979</v>
      </c>
      <c r="E172" s="11" t="s">
        <v>980</v>
      </c>
      <c r="F172" s="11" t="s">
        <v>1306</v>
      </c>
      <c r="G172" s="11" t="s">
        <v>1027</v>
      </c>
      <c r="H172" s="9">
        <v>7.66</v>
      </c>
      <c r="I172" s="9">
        <v>-7.66</v>
      </c>
      <c r="J172" s="9">
        <v>0</v>
      </c>
      <c r="K172" s="13"/>
    </row>
    <row r="173" ht="25" customHeight="1" spans="1:11">
      <c r="A173" s="8">
        <v>168</v>
      </c>
      <c r="B173" s="11" t="s">
        <v>1120</v>
      </c>
      <c r="C173" s="11" t="s">
        <v>1483</v>
      </c>
      <c r="D173" s="11" t="s">
        <v>979</v>
      </c>
      <c r="E173" s="11" t="s">
        <v>980</v>
      </c>
      <c r="F173" s="11" t="s">
        <v>1306</v>
      </c>
      <c r="G173" s="11" t="s">
        <v>1027</v>
      </c>
      <c r="H173" s="9">
        <v>50</v>
      </c>
      <c r="I173" s="9">
        <v>-50</v>
      </c>
      <c r="J173" s="9">
        <v>0</v>
      </c>
      <c r="K173" s="13"/>
    </row>
    <row r="174" ht="25" customHeight="1" spans="1:11">
      <c r="A174" s="8">
        <v>169</v>
      </c>
      <c r="B174" s="11" t="s">
        <v>1120</v>
      </c>
      <c r="C174" s="11" t="s">
        <v>1484</v>
      </c>
      <c r="D174" s="11" t="s">
        <v>979</v>
      </c>
      <c r="E174" s="11" t="s">
        <v>980</v>
      </c>
      <c r="F174" s="11" t="s">
        <v>1306</v>
      </c>
      <c r="G174" s="11" t="s">
        <v>1027</v>
      </c>
      <c r="H174" s="9">
        <v>50</v>
      </c>
      <c r="I174" s="9">
        <v>-32.46</v>
      </c>
      <c r="J174" s="9">
        <v>17.54</v>
      </c>
      <c r="K174" s="13"/>
    </row>
    <row r="175" ht="25" customHeight="1" spans="1:11">
      <c r="A175" s="8">
        <v>170</v>
      </c>
      <c r="B175" s="11" t="s">
        <v>1120</v>
      </c>
      <c r="C175" s="11" t="s">
        <v>1485</v>
      </c>
      <c r="D175" s="11" t="s">
        <v>979</v>
      </c>
      <c r="E175" s="11" t="s">
        <v>980</v>
      </c>
      <c r="F175" s="11" t="s">
        <v>1306</v>
      </c>
      <c r="G175" s="11" t="s">
        <v>1027</v>
      </c>
      <c r="H175" s="9">
        <v>14</v>
      </c>
      <c r="I175" s="9">
        <v>-14</v>
      </c>
      <c r="J175" s="9">
        <v>0</v>
      </c>
      <c r="K175" s="13"/>
    </row>
    <row r="176" ht="25" customHeight="1" spans="1:11">
      <c r="A176" s="8">
        <v>171</v>
      </c>
      <c r="B176" s="11" t="s">
        <v>1120</v>
      </c>
      <c r="C176" s="11" t="s">
        <v>1486</v>
      </c>
      <c r="D176" s="11" t="s">
        <v>979</v>
      </c>
      <c r="E176" s="11" t="s">
        <v>980</v>
      </c>
      <c r="F176" s="11" t="s">
        <v>1306</v>
      </c>
      <c r="G176" s="11" t="s">
        <v>1027</v>
      </c>
      <c r="H176" s="9">
        <v>0</v>
      </c>
      <c r="I176" s="9">
        <v>100</v>
      </c>
      <c r="J176" s="9">
        <v>100</v>
      </c>
      <c r="K176" s="14"/>
    </row>
    <row r="177" ht="25" customHeight="1" spans="1:11">
      <c r="A177" s="8">
        <v>172</v>
      </c>
      <c r="B177" s="11" t="s">
        <v>1144</v>
      </c>
      <c r="C177" s="11" t="s">
        <v>1487</v>
      </c>
      <c r="D177" s="11" t="s">
        <v>979</v>
      </c>
      <c r="E177" s="11" t="s">
        <v>980</v>
      </c>
      <c r="F177" s="11" t="s">
        <v>1306</v>
      </c>
      <c r="G177" s="11" t="s">
        <v>982</v>
      </c>
      <c r="H177" s="9">
        <v>0</v>
      </c>
      <c r="I177" s="9">
        <v>151.54</v>
      </c>
      <c r="J177" s="9">
        <v>151.54</v>
      </c>
      <c r="K177" s="11"/>
    </row>
    <row r="178" ht="25" customHeight="1" spans="1:11">
      <c r="A178" s="8">
        <v>173</v>
      </c>
      <c r="B178" s="11" t="s">
        <v>1165</v>
      </c>
      <c r="C178" s="11" t="s">
        <v>1488</v>
      </c>
      <c r="D178" s="11" t="s">
        <v>979</v>
      </c>
      <c r="E178" s="11" t="s">
        <v>980</v>
      </c>
      <c r="F178" s="11" t="s">
        <v>1306</v>
      </c>
      <c r="G178" s="11" t="s">
        <v>1330</v>
      </c>
      <c r="H178" s="9">
        <v>47.92</v>
      </c>
      <c r="I178" s="9">
        <v>117.34</v>
      </c>
      <c r="J178" s="9">
        <v>165.26</v>
      </c>
      <c r="K178" s="13"/>
    </row>
    <row r="179" ht="25" customHeight="1" spans="1:11">
      <c r="A179" s="8">
        <v>174</v>
      </c>
      <c r="B179" s="11" t="s">
        <v>1165</v>
      </c>
      <c r="C179" s="11" t="s">
        <v>1489</v>
      </c>
      <c r="D179" s="11" t="s">
        <v>979</v>
      </c>
      <c r="E179" s="11" t="s">
        <v>980</v>
      </c>
      <c r="F179" s="11" t="s">
        <v>1306</v>
      </c>
      <c r="G179" s="11" t="s">
        <v>1330</v>
      </c>
      <c r="H179" s="9">
        <v>15</v>
      </c>
      <c r="I179" s="9">
        <v>-5</v>
      </c>
      <c r="J179" s="9">
        <v>10</v>
      </c>
      <c r="K179" s="13"/>
    </row>
    <row r="180" ht="25" customHeight="1" spans="1:11">
      <c r="A180" s="8">
        <v>175</v>
      </c>
      <c r="B180" s="11" t="s">
        <v>1165</v>
      </c>
      <c r="C180" s="11" t="s">
        <v>1490</v>
      </c>
      <c r="D180" s="11" t="s">
        <v>979</v>
      </c>
      <c r="E180" s="11" t="s">
        <v>980</v>
      </c>
      <c r="F180" s="11" t="s">
        <v>1306</v>
      </c>
      <c r="G180" s="11" t="s">
        <v>1330</v>
      </c>
      <c r="H180" s="9">
        <v>10</v>
      </c>
      <c r="I180" s="9">
        <v>-10</v>
      </c>
      <c r="J180" s="9">
        <v>0</v>
      </c>
      <c r="K180" s="13"/>
    </row>
    <row r="181" ht="25" customHeight="1" spans="1:11">
      <c r="A181" s="8">
        <v>176</v>
      </c>
      <c r="B181" s="11" t="s">
        <v>1165</v>
      </c>
      <c r="C181" s="11" t="s">
        <v>1491</v>
      </c>
      <c r="D181" s="11" t="s">
        <v>979</v>
      </c>
      <c r="E181" s="11" t="s">
        <v>980</v>
      </c>
      <c r="F181" s="11" t="s">
        <v>1306</v>
      </c>
      <c r="G181" s="11" t="s">
        <v>1330</v>
      </c>
      <c r="H181" s="9">
        <v>10</v>
      </c>
      <c r="I181" s="9">
        <v>-10</v>
      </c>
      <c r="J181" s="9">
        <v>0</v>
      </c>
      <c r="K181" s="13"/>
    </row>
    <row r="182" ht="25" customHeight="1" spans="1:11">
      <c r="A182" s="8">
        <v>177</v>
      </c>
      <c r="B182" s="11" t="s">
        <v>1165</v>
      </c>
      <c r="C182" s="11" t="s">
        <v>1492</v>
      </c>
      <c r="D182" s="11" t="s">
        <v>979</v>
      </c>
      <c r="E182" s="11" t="s">
        <v>980</v>
      </c>
      <c r="F182" s="11" t="s">
        <v>1306</v>
      </c>
      <c r="G182" s="11" t="s">
        <v>1330</v>
      </c>
      <c r="H182" s="9">
        <v>3.87</v>
      </c>
      <c r="I182" s="9">
        <v>-3.87</v>
      </c>
      <c r="J182" s="9">
        <v>0</v>
      </c>
      <c r="K182" s="13"/>
    </row>
    <row r="183" ht="25" customHeight="1" spans="1:11">
      <c r="A183" s="8">
        <v>178</v>
      </c>
      <c r="B183" s="11" t="s">
        <v>1165</v>
      </c>
      <c r="C183" s="11" t="s">
        <v>1493</v>
      </c>
      <c r="D183" s="11" t="s">
        <v>979</v>
      </c>
      <c r="E183" s="11" t="s">
        <v>980</v>
      </c>
      <c r="F183" s="11" t="s">
        <v>1306</v>
      </c>
      <c r="G183" s="11" t="s">
        <v>1330</v>
      </c>
      <c r="H183" s="9">
        <v>8.32</v>
      </c>
      <c r="I183" s="9">
        <v>-8.32</v>
      </c>
      <c r="J183" s="9">
        <v>0</v>
      </c>
      <c r="K183" s="13"/>
    </row>
    <row r="184" ht="25" customHeight="1" spans="1:11">
      <c r="A184" s="8">
        <v>179</v>
      </c>
      <c r="B184" s="11" t="s">
        <v>1165</v>
      </c>
      <c r="C184" s="11" t="s">
        <v>1494</v>
      </c>
      <c r="D184" s="11" t="s">
        <v>979</v>
      </c>
      <c r="E184" s="11" t="s">
        <v>980</v>
      </c>
      <c r="F184" s="11" t="s">
        <v>1306</v>
      </c>
      <c r="G184" s="11" t="s">
        <v>1330</v>
      </c>
      <c r="H184" s="9">
        <v>1.92</v>
      </c>
      <c r="I184" s="9">
        <v>-1.92</v>
      </c>
      <c r="J184" s="9">
        <v>0</v>
      </c>
      <c r="K184" s="13"/>
    </row>
    <row r="185" ht="25" customHeight="1" spans="1:11">
      <c r="A185" s="8">
        <v>180</v>
      </c>
      <c r="B185" s="11" t="s">
        <v>1165</v>
      </c>
      <c r="C185" s="11" t="s">
        <v>1495</v>
      </c>
      <c r="D185" s="11" t="s">
        <v>979</v>
      </c>
      <c r="E185" s="11" t="s">
        <v>980</v>
      </c>
      <c r="F185" s="11" t="s">
        <v>1306</v>
      </c>
      <c r="G185" s="11" t="s">
        <v>1330</v>
      </c>
      <c r="H185" s="9">
        <v>5.6</v>
      </c>
      <c r="I185" s="9">
        <v>-5.6</v>
      </c>
      <c r="J185" s="9">
        <v>0</v>
      </c>
      <c r="K185" s="13"/>
    </row>
    <row r="186" ht="25" customHeight="1" spans="1:11">
      <c r="A186" s="8">
        <v>181</v>
      </c>
      <c r="B186" s="11" t="s">
        <v>1165</v>
      </c>
      <c r="C186" s="11" t="s">
        <v>1496</v>
      </c>
      <c r="D186" s="11" t="s">
        <v>979</v>
      </c>
      <c r="E186" s="11" t="s">
        <v>980</v>
      </c>
      <c r="F186" s="11" t="s">
        <v>1306</v>
      </c>
      <c r="G186" s="11" t="s">
        <v>1330</v>
      </c>
      <c r="H186" s="9">
        <v>24</v>
      </c>
      <c r="I186" s="9">
        <v>-5.09</v>
      </c>
      <c r="J186" s="9">
        <v>18.91</v>
      </c>
      <c r="K186" s="13"/>
    </row>
    <row r="187" ht="25" customHeight="1" spans="1:11">
      <c r="A187" s="8">
        <v>182</v>
      </c>
      <c r="B187" s="11" t="s">
        <v>1165</v>
      </c>
      <c r="C187" s="11" t="s">
        <v>1497</v>
      </c>
      <c r="D187" s="11" t="s">
        <v>979</v>
      </c>
      <c r="E187" s="11" t="s">
        <v>980</v>
      </c>
      <c r="F187" s="11" t="s">
        <v>1306</v>
      </c>
      <c r="G187" s="11" t="s">
        <v>1330</v>
      </c>
      <c r="H187" s="9">
        <v>30</v>
      </c>
      <c r="I187" s="9">
        <v>-30</v>
      </c>
      <c r="J187" s="9">
        <v>0</v>
      </c>
      <c r="K187" s="13"/>
    </row>
    <row r="188" ht="25" customHeight="1" spans="1:11">
      <c r="A188" s="8">
        <v>183</v>
      </c>
      <c r="B188" s="11" t="s">
        <v>1165</v>
      </c>
      <c r="C188" s="11" t="s">
        <v>1498</v>
      </c>
      <c r="D188" s="11" t="s">
        <v>979</v>
      </c>
      <c r="E188" s="11" t="s">
        <v>980</v>
      </c>
      <c r="F188" s="11" t="s">
        <v>1306</v>
      </c>
      <c r="G188" s="11" t="s">
        <v>1330</v>
      </c>
      <c r="H188" s="9">
        <v>1.8</v>
      </c>
      <c r="I188" s="9">
        <v>-0.88</v>
      </c>
      <c r="J188" s="9">
        <v>0.92</v>
      </c>
      <c r="K188" s="13"/>
    </row>
    <row r="189" ht="25" customHeight="1" spans="1:11">
      <c r="A189" s="8">
        <v>184</v>
      </c>
      <c r="B189" s="11" t="s">
        <v>1165</v>
      </c>
      <c r="C189" s="11" t="s">
        <v>1499</v>
      </c>
      <c r="D189" s="11" t="s">
        <v>979</v>
      </c>
      <c r="E189" s="11" t="s">
        <v>980</v>
      </c>
      <c r="F189" s="11" t="s">
        <v>1306</v>
      </c>
      <c r="G189" s="11" t="s">
        <v>1330</v>
      </c>
      <c r="H189" s="9">
        <v>7.2</v>
      </c>
      <c r="I189" s="9">
        <v>-7.2</v>
      </c>
      <c r="J189" s="9">
        <v>0</v>
      </c>
      <c r="K189" s="13"/>
    </row>
    <row r="190" ht="25" customHeight="1" spans="1:11">
      <c r="A190" s="8">
        <v>185</v>
      </c>
      <c r="B190" s="11" t="s">
        <v>1165</v>
      </c>
      <c r="C190" s="11" t="s">
        <v>1500</v>
      </c>
      <c r="D190" s="11" t="s">
        <v>979</v>
      </c>
      <c r="E190" s="11" t="s">
        <v>980</v>
      </c>
      <c r="F190" s="11" t="s">
        <v>1306</v>
      </c>
      <c r="G190" s="11" t="s">
        <v>1330</v>
      </c>
      <c r="H190" s="9">
        <v>10</v>
      </c>
      <c r="I190" s="9">
        <v>-10</v>
      </c>
      <c r="J190" s="9">
        <v>0</v>
      </c>
      <c r="K190" s="13"/>
    </row>
    <row r="191" ht="25" customHeight="1" spans="1:11">
      <c r="A191" s="8">
        <v>186</v>
      </c>
      <c r="B191" s="11" t="s">
        <v>1165</v>
      </c>
      <c r="C191" s="11" t="s">
        <v>1501</v>
      </c>
      <c r="D191" s="11" t="s">
        <v>979</v>
      </c>
      <c r="E191" s="11" t="s">
        <v>980</v>
      </c>
      <c r="F191" s="11" t="s">
        <v>1306</v>
      </c>
      <c r="G191" s="11" t="s">
        <v>1330</v>
      </c>
      <c r="H191" s="9">
        <v>7.95</v>
      </c>
      <c r="I191" s="9">
        <v>-7.95</v>
      </c>
      <c r="J191" s="9">
        <v>0</v>
      </c>
      <c r="K191" s="13"/>
    </row>
    <row r="192" ht="25" customHeight="1" spans="1:11">
      <c r="A192" s="8">
        <v>187</v>
      </c>
      <c r="B192" s="11" t="s">
        <v>1165</v>
      </c>
      <c r="C192" s="11" t="s">
        <v>1502</v>
      </c>
      <c r="D192" s="11" t="s">
        <v>979</v>
      </c>
      <c r="E192" s="11" t="s">
        <v>980</v>
      </c>
      <c r="F192" s="11" t="s">
        <v>1306</v>
      </c>
      <c r="G192" s="11" t="s">
        <v>1330</v>
      </c>
      <c r="H192" s="9">
        <v>2.18</v>
      </c>
      <c r="I192" s="9">
        <v>-2.18</v>
      </c>
      <c r="J192" s="9">
        <v>0</v>
      </c>
      <c r="K192" s="13"/>
    </row>
    <row r="193" ht="25" customHeight="1" spans="1:11">
      <c r="A193" s="8">
        <v>188</v>
      </c>
      <c r="B193" s="11" t="s">
        <v>1165</v>
      </c>
      <c r="C193" s="11" t="s">
        <v>1503</v>
      </c>
      <c r="D193" s="11" t="s">
        <v>979</v>
      </c>
      <c r="E193" s="11" t="s">
        <v>980</v>
      </c>
      <c r="F193" s="11" t="s">
        <v>1306</v>
      </c>
      <c r="G193" s="11" t="s">
        <v>1330</v>
      </c>
      <c r="H193" s="9">
        <v>22</v>
      </c>
      <c r="I193" s="9">
        <v>-2.86</v>
      </c>
      <c r="J193" s="9">
        <v>19.14</v>
      </c>
      <c r="K193" s="13"/>
    </row>
    <row r="194" ht="25" customHeight="1" spans="1:11">
      <c r="A194" s="8">
        <v>189</v>
      </c>
      <c r="B194" s="11" t="s">
        <v>1165</v>
      </c>
      <c r="C194" s="11" t="s">
        <v>1504</v>
      </c>
      <c r="D194" s="11" t="s">
        <v>979</v>
      </c>
      <c r="E194" s="11" t="s">
        <v>980</v>
      </c>
      <c r="F194" s="11" t="s">
        <v>1306</v>
      </c>
      <c r="G194" s="11" t="s">
        <v>1330</v>
      </c>
      <c r="H194" s="9">
        <v>20</v>
      </c>
      <c r="I194" s="9">
        <v>51.71</v>
      </c>
      <c r="J194" s="9">
        <v>71.71</v>
      </c>
      <c r="K194" s="13"/>
    </row>
    <row r="195" ht="25" customHeight="1" spans="1:11">
      <c r="A195" s="8">
        <v>190</v>
      </c>
      <c r="B195" s="11" t="s">
        <v>1165</v>
      </c>
      <c r="C195" s="11" t="s">
        <v>1505</v>
      </c>
      <c r="D195" s="11" t="s">
        <v>979</v>
      </c>
      <c r="E195" s="11" t="s">
        <v>980</v>
      </c>
      <c r="F195" s="11" t="s">
        <v>1306</v>
      </c>
      <c r="G195" s="11" t="s">
        <v>1330</v>
      </c>
      <c r="H195" s="9">
        <v>4.37</v>
      </c>
      <c r="I195" s="9">
        <v>-4.37</v>
      </c>
      <c r="J195" s="9">
        <v>0</v>
      </c>
      <c r="K195" s="13"/>
    </row>
    <row r="196" ht="25" customHeight="1" spans="1:11">
      <c r="A196" s="8">
        <v>191</v>
      </c>
      <c r="B196" s="11" t="s">
        <v>1165</v>
      </c>
      <c r="C196" s="11" t="s">
        <v>1506</v>
      </c>
      <c r="D196" s="11" t="s">
        <v>979</v>
      </c>
      <c r="E196" s="11" t="s">
        <v>980</v>
      </c>
      <c r="F196" s="11" t="s">
        <v>1306</v>
      </c>
      <c r="G196" s="11" t="s">
        <v>1330</v>
      </c>
      <c r="H196" s="9">
        <v>100</v>
      </c>
      <c r="I196" s="9">
        <v>-1.54</v>
      </c>
      <c r="J196" s="9">
        <v>98.46</v>
      </c>
      <c r="K196" s="13"/>
    </row>
    <row r="197" ht="25" customHeight="1" spans="1:11">
      <c r="A197" s="8">
        <v>192</v>
      </c>
      <c r="B197" s="11" t="s">
        <v>1165</v>
      </c>
      <c r="C197" s="11" t="s">
        <v>1507</v>
      </c>
      <c r="D197" s="11" t="s">
        <v>979</v>
      </c>
      <c r="E197" s="11" t="s">
        <v>980</v>
      </c>
      <c r="F197" s="11" t="s">
        <v>1306</v>
      </c>
      <c r="G197" s="11" t="s">
        <v>1330</v>
      </c>
      <c r="H197" s="9">
        <v>9.43</v>
      </c>
      <c r="I197" s="9">
        <v>-8.55</v>
      </c>
      <c r="J197" s="9">
        <v>0.88</v>
      </c>
      <c r="K197" s="13"/>
    </row>
    <row r="198" ht="25" customHeight="1" spans="1:11">
      <c r="A198" s="8">
        <v>193</v>
      </c>
      <c r="B198" s="11" t="s">
        <v>1165</v>
      </c>
      <c r="C198" s="11" t="s">
        <v>1508</v>
      </c>
      <c r="D198" s="11" t="s">
        <v>979</v>
      </c>
      <c r="E198" s="11" t="s">
        <v>980</v>
      </c>
      <c r="F198" s="11" t="s">
        <v>1306</v>
      </c>
      <c r="G198" s="11" t="s">
        <v>1330</v>
      </c>
      <c r="H198" s="9">
        <v>13.6</v>
      </c>
      <c r="I198" s="9">
        <v>-13.6</v>
      </c>
      <c r="J198" s="9">
        <v>0</v>
      </c>
      <c r="K198" s="13"/>
    </row>
    <row r="199" ht="25" customHeight="1" spans="1:11">
      <c r="A199" s="8">
        <v>194</v>
      </c>
      <c r="B199" s="11" t="s">
        <v>1165</v>
      </c>
      <c r="C199" s="11" t="s">
        <v>1509</v>
      </c>
      <c r="D199" s="11" t="s">
        <v>979</v>
      </c>
      <c r="E199" s="11" t="s">
        <v>980</v>
      </c>
      <c r="F199" s="11" t="s">
        <v>1306</v>
      </c>
      <c r="G199" s="11" t="s">
        <v>1330</v>
      </c>
      <c r="H199" s="9">
        <v>14.48</v>
      </c>
      <c r="I199" s="9">
        <v>-14.48</v>
      </c>
      <c r="J199" s="9">
        <v>0</v>
      </c>
      <c r="K199" s="13"/>
    </row>
    <row r="200" ht="25" customHeight="1" spans="1:11">
      <c r="A200" s="8">
        <v>195</v>
      </c>
      <c r="B200" s="11" t="s">
        <v>1165</v>
      </c>
      <c r="C200" s="11" t="s">
        <v>1510</v>
      </c>
      <c r="D200" s="11" t="s">
        <v>979</v>
      </c>
      <c r="E200" s="11" t="s">
        <v>980</v>
      </c>
      <c r="F200" s="11" t="s">
        <v>1306</v>
      </c>
      <c r="G200" s="11" t="s">
        <v>1330</v>
      </c>
      <c r="H200" s="9">
        <v>8.2</v>
      </c>
      <c r="I200" s="9">
        <v>-8.2</v>
      </c>
      <c r="J200" s="9">
        <v>0</v>
      </c>
      <c r="K200" s="13"/>
    </row>
    <row r="201" ht="25" customHeight="1" spans="1:11">
      <c r="A201" s="8">
        <v>196</v>
      </c>
      <c r="B201" s="11" t="s">
        <v>1165</v>
      </c>
      <c r="C201" s="11" t="s">
        <v>1511</v>
      </c>
      <c r="D201" s="11" t="s">
        <v>979</v>
      </c>
      <c r="E201" s="11" t="s">
        <v>980</v>
      </c>
      <c r="F201" s="11" t="s">
        <v>1306</v>
      </c>
      <c r="G201" s="11" t="s">
        <v>1330</v>
      </c>
      <c r="H201" s="9">
        <v>8.16</v>
      </c>
      <c r="I201" s="9">
        <v>-0.9</v>
      </c>
      <c r="J201" s="9">
        <v>7.26</v>
      </c>
      <c r="K201" s="13"/>
    </row>
    <row r="202" ht="25" customHeight="1" spans="1:11">
      <c r="A202" s="8">
        <v>197</v>
      </c>
      <c r="B202" s="11" t="s">
        <v>1165</v>
      </c>
      <c r="C202" s="11" t="s">
        <v>1512</v>
      </c>
      <c r="D202" s="11" t="s">
        <v>979</v>
      </c>
      <c r="E202" s="11" t="s">
        <v>980</v>
      </c>
      <c r="F202" s="11" t="s">
        <v>1306</v>
      </c>
      <c r="G202" s="11" t="s">
        <v>1330</v>
      </c>
      <c r="H202" s="9">
        <v>100</v>
      </c>
      <c r="I202" s="9">
        <v>-98.3</v>
      </c>
      <c r="J202" s="9">
        <v>1.7</v>
      </c>
      <c r="K202" s="13"/>
    </row>
    <row r="203" ht="25" customHeight="1" spans="1:11">
      <c r="A203" s="8">
        <v>198</v>
      </c>
      <c r="B203" s="11" t="s">
        <v>1165</v>
      </c>
      <c r="C203" s="11" t="s">
        <v>1513</v>
      </c>
      <c r="D203" s="11" t="s">
        <v>979</v>
      </c>
      <c r="E203" s="11" t="s">
        <v>980</v>
      </c>
      <c r="F203" s="11" t="s">
        <v>1306</v>
      </c>
      <c r="G203" s="11" t="s">
        <v>1330</v>
      </c>
      <c r="H203" s="9">
        <v>500</v>
      </c>
      <c r="I203" s="9">
        <v>-500</v>
      </c>
      <c r="J203" s="9">
        <v>0</v>
      </c>
      <c r="K203" s="13"/>
    </row>
    <row r="204" ht="25" customHeight="1" spans="1:11">
      <c r="A204" s="8">
        <v>199</v>
      </c>
      <c r="B204" s="11" t="s">
        <v>1165</v>
      </c>
      <c r="C204" s="11" t="s">
        <v>1514</v>
      </c>
      <c r="D204" s="11" t="s">
        <v>979</v>
      </c>
      <c r="E204" s="11" t="s">
        <v>980</v>
      </c>
      <c r="F204" s="11" t="s">
        <v>1306</v>
      </c>
      <c r="G204" s="11" t="s">
        <v>1330</v>
      </c>
      <c r="H204" s="9">
        <v>58</v>
      </c>
      <c r="I204" s="9">
        <v>-58</v>
      </c>
      <c r="J204" s="9">
        <v>0</v>
      </c>
      <c r="K204" s="13"/>
    </row>
    <row r="205" ht="25" customHeight="1" spans="1:11">
      <c r="A205" s="8">
        <v>200</v>
      </c>
      <c r="B205" s="11" t="s">
        <v>1165</v>
      </c>
      <c r="C205" s="11" t="s">
        <v>1515</v>
      </c>
      <c r="D205" s="11" t="s">
        <v>979</v>
      </c>
      <c r="E205" s="11" t="s">
        <v>980</v>
      </c>
      <c r="F205" s="11" t="s">
        <v>1306</v>
      </c>
      <c r="G205" s="11" t="s">
        <v>1330</v>
      </c>
      <c r="H205" s="9">
        <v>11.9</v>
      </c>
      <c r="I205" s="9">
        <v>-9.9</v>
      </c>
      <c r="J205" s="9">
        <v>2</v>
      </c>
      <c r="K205" s="13"/>
    </row>
    <row r="206" ht="25" customHeight="1" spans="1:11">
      <c r="A206" s="8">
        <v>201</v>
      </c>
      <c r="B206" s="11" t="s">
        <v>1165</v>
      </c>
      <c r="C206" s="11" t="s">
        <v>1516</v>
      </c>
      <c r="D206" s="11" t="s">
        <v>979</v>
      </c>
      <c r="E206" s="11" t="s">
        <v>980</v>
      </c>
      <c r="F206" s="11" t="s">
        <v>1306</v>
      </c>
      <c r="G206" s="11" t="s">
        <v>1330</v>
      </c>
      <c r="H206" s="9">
        <v>23.78</v>
      </c>
      <c r="I206" s="9">
        <v>-23.78</v>
      </c>
      <c r="J206" s="9">
        <v>0</v>
      </c>
      <c r="K206" s="13"/>
    </row>
    <row r="207" ht="25" customHeight="1" spans="1:11">
      <c r="A207" s="8">
        <v>202</v>
      </c>
      <c r="B207" s="11" t="s">
        <v>1165</v>
      </c>
      <c r="C207" s="11" t="s">
        <v>1517</v>
      </c>
      <c r="D207" s="11" t="s">
        <v>979</v>
      </c>
      <c r="E207" s="11" t="s">
        <v>980</v>
      </c>
      <c r="F207" s="11" t="s">
        <v>1306</v>
      </c>
      <c r="G207" s="11" t="s">
        <v>1330</v>
      </c>
      <c r="H207" s="9">
        <v>5.6</v>
      </c>
      <c r="I207" s="9">
        <v>-5.6</v>
      </c>
      <c r="J207" s="9">
        <v>0</v>
      </c>
      <c r="K207" s="13"/>
    </row>
    <row r="208" ht="25" customHeight="1" spans="1:11">
      <c r="A208" s="8">
        <v>203</v>
      </c>
      <c r="B208" s="11" t="s">
        <v>1165</v>
      </c>
      <c r="C208" s="11" t="s">
        <v>1518</v>
      </c>
      <c r="D208" s="11" t="s">
        <v>979</v>
      </c>
      <c r="E208" s="11" t="s">
        <v>980</v>
      </c>
      <c r="F208" s="11" t="s">
        <v>1306</v>
      </c>
      <c r="G208" s="11" t="s">
        <v>1330</v>
      </c>
      <c r="H208" s="9">
        <v>4</v>
      </c>
      <c r="I208" s="9">
        <v>-4</v>
      </c>
      <c r="J208" s="9">
        <v>0</v>
      </c>
      <c r="K208" s="13"/>
    </row>
    <row r="209" ht="25" customHeight="1" spans="1:11">
      <c r="A209" s="8">
        <v>204</v>
      </c>
      <c r="B209" s="11" t="s">
        <v>1165</v>
      </c>
      <c r="C209" s="11" t="s">
        <v>1519</v>
      </c>
      <c r="D209" s="11" t="s">
        <v>979</v>
      </c>
      <c r="E209" s="11" t="s">
        <v>980</v>
      </c>
      <c r="F209" s="11" t="s">
        <v>1306</v>
      </c>
      <c r="G209" s="11" t="s">
        <v>1330</v>
      </c>
      <c r="H209" s="9">
        <v>10.8</v>
      </c>
      <c r="I209" s="9">
        <v>-7.73</v>
      </c>
      <c r="J209" s="9">
        <v>3.07</v>
      </c>
      <c r="K209" s="13"/>
    </row>
    <row r="210" ht="25" customHeight="1" spans="1:11">
      <c r="A210" s="8">
        <v>205</v>
      </c>
      <c r="B210" s="11" t="s">
        <v>1165</v>
      </c>
      <c r="C210" s="11" t="s">
        <v>1520</v>
      </c>
      <c r="D210" s="11" t="s">
        <v>979</v>
      </c>
      <c r="E210" s="11" t="s">
        <v>980</v>
      </c>
      <c r="F210" s="11" t="s">
        <v>1306</v>
      </c>
      <c r="G210" s="11" t="s">
        <v>1330</v>
      </c>
      <c r="H210" s="9">
        <v>3</v>
      </c>
      <c r="I210" s="9">
        <v>-3</v>
      </c>
      <c r="J210" s="9">
        <v>0</v>
      </c>
      <c r="K210" s="13"/>
    </row>
    <row r="211" ht="25" customHeight="1" spans="1:11">
      <c r="A211" s="8">
        <v>206</v>
      </c>
      <c r="B211" s="11" t="s">
        <v>1165</v>
      </c>
      <c r="C211" s="11" t="s">
        <v>1521</v>
      </c>
      <c r="D211" s="11" t="s">
        <v>979</v>
      </c>
      <c r="E211" s="11" t="s">
        <v>980</v>
      </c>
      <c r="F211" s="11" t="s">
        <v>1306</v>
      </c>
      <c r="G211" s="11" t="s">
        <v>1330</v>
      </c>
      <c r="H211" s="9">
        <v>6.6</v>
      </c>
      <c r="I211" s="9">
        <v>-6.6</v>
      </c>
      <c r="J211" s="9">
        <v>0</v>
      </c>
      <c r="K211" s="13"/>
    </row>
    <row r="212" ht="25" customHeight="1" spans="1:11">
      <c r="A212" s="8">
        <v>207</v>
      </c>
      <c r="B212" s="11" t="s">
        <v>1165</v>
      </c>
      <c r="C212" s="11" t="s">
        <v>1522</v>
      </c>
      <c r="D212" s="11" t="s">
        <v>979</v>
      </c>
      <c r="E212" s="11" t="s">
        <v>980</v>
      </c>
      <c r="F212" s="11" t="s">
        <v>1306</v>
      </c>
      <c r="G212" s="11" t="s">
        <v>1330</v>
      </c>
      <c r="H212" s="9">
        <v>27</v>
      </c>
      <c r="I212" s="9">
        <v>30</v>
      </c>
      <c r="J212" s="9">
        <v>57</v>
      </c>
      <c r="K212" s="13"/>
    </row>
    <row r="213" ht="25" customHeight="1" spans="1:11">
      <c r="A213" s="8">
        <v>208</v>
      </c>
      <c r="B213" s="11" t="s">
        <v>1165</v>
      </c>
      <c r="C213" s="11" t="s">
        <v>1523</v>
      </c>
      <c r="D213" s="11" t="s">
        <v>979</v>
      </c>
      <c r="E213" s="11" t="s">
        <v>980</v>
      </c>
      <c r="F213" s="11" t="s">
        <v>1306</v>
      </c>
      <c r="G213" s="11" t="s">
        <v>1330</v>
      </c>
      <c r="H213" s="9">
        <v>36</v>
      </c>
      <c r="I213" s="9">
        <v>-32.76</v>
      </c>
      <c r="J213" s="9">
        <v>3.24</v>
      </c>
      <c r="K213" s="13"/>
    </row>
    <row r="214" ht="25" customHeight="1" spans="1:11">
      <c r="A214" s="8">
        <v>209</v>
      </c>
      <c r="B214" s="11" t="s">
        <v>1165</v>
      </c>
      <c r="C214" s="11" t="s">
        <v>1524</v>
      </c>
      <c r="D214" s="11" t="s">
        <v>979</v>
      </c>
      <c r="E214" s="11" t="s">
        <v>980</v>
      </c>
      <c r="F214" s="11" t="s">
        <v>1306</v>
      </c>
      <c r="G214" s="11" t="s">
        <v>1330</v>
      </c>
      <c r="H214" s="9">
        <v>47</v>
      </c>
      <c r="I214" s="9">
        <v>-1.39</v>
      </c>
      <c r="J214" s="9">
        <v>45.61</v>
      </c>
      <c r="K214" s="13"/>
    </row>
    <row r="215" ht="25" customHeight="1" spans="1:11">
      <c r="A215" s="8">
        <v>210</v>
      </c>
      <c r="B215" s="11" t="s">
        <v>1165</v>
      </c>
      <c r="C215" s="11" t="s">
        <v>1525</v>
      </c>
      <c r="D215" s="11" t="s">
        <v>979</v>
      </c>
      <c r="E215" s="11" t="s">
        <v>980</v>
      </c>
      <c r="F215" s="11" t="s">
        <v>1306</v>
      </c>
      <c r="G215" s="11" t="s">
        <v>1330</v>
      </c>
      <c r="H215" s="9">
        <v>14.32</v>
      </c>
      <c r="I215" s="9">
        <v>-14.32</v>
      </c>
      <c r="J215" s="9">
        <v>0</v>
      </c>
      <c r="K215" s="13"/>
    </row>
    <row r="216" ht="25" customHeight="1" spans="1:11">
      <c r="A216" s="8">
        <v>211</v>
      </c>
      <c r="B216" s="11" t="s">
        <v>1165</v>
      </c>
      <c r="C216" s="11" t="s">
        <v>1526</v>
      </c>
      <c r="D216" s="11" t="s">
        <v>979</v>
      </c>
      <c r="E216" s="11" t="s">
        <v>980</v>
      </c>
      <c r="F216" s="11" t="s">
        <v>1306</v>
      </c>
      <c r="G216" s="11" t="s">
        <v>1330</v>
      </c>
      <c r="H216" s="9">
        <v>38.02</v>
      </c>
      <c r="I216" s="9">
        <v>-38.02</v>
      </c>
      <c r="J216" s="9">
        <v>0</v>
      </c>
      <c r="K216" s="13"/>
    </row>
    <row r="217" ht="25" customHeight="1" spans="1:11">
      <c r="A217" s="8">
        <v>212</v>
      </c>
      <c r="B217" s="11" t="s">
        <v>1165</v>
      </c>
      <c r="C217" s="11" t="s">
        <v>1527</v>
      </c>
      <c r="D217" s="11" t="s">
        <v>979</v>
      </c>
      <c r="E217" s="11" t="s">
        <v>980</v>
      </c>
      <c r="F217" s="11" t="s">
        <v>1306</v>
      </c>
      <c r="G217" s="11" t="s">
        <v>1330</v>
      </c>
      <c r="H217" s="9">
        <v>80</v>
      </c>
      <c r="I217" s="9">
        <v>-80</v>
      </c>
      <c r="J217" s="9">
        <v>0</v>
      </c>
      <c r="K217" s="13"/>
    </row>
    <row r="218" ht="25" customHeight="1" spans="1:11">
      <c r="A218" s="8">
        <v>213</v>
      </c>
      <c r="B218" s="11" t="s">
        <v>1165</v>
      </c>
      <c r="C218" s="11" t="s">
        <v>1528</v>
      </c>
      <c r="D218" s="11" t="s">
        <v>979</v>
      </c>
      <c r="E218" s="11" t="s">
        <v>980</v>
      </c>
      <c r="F218" s="11" t="s">
        <v>1306</v>
      </c>
      <c r="G218" s="11" t="s">
        <v>1330</v>
      </c>
      <c r="H218" s="9">
        <v>18</v>
      </c>
      <c r="I218" s="9">
        <v>-18</v>
      </c>
      <c r="J218" s="9">
        <v>0</v>
      </c>
      <c r="K218" s="13"/>
    </row>
    <row r="219" ht="25" customHeight="1" spans="1:11">
      <c r="A219" s="8">
        <v>214</v>
      </c>
      <c r="B219" s="11" t="s">
        <v>1165</v>
      </c>
      <c r="C219" s="11" t="s">
        <v>1529</v>
      </c>
      <c r="D219" s="11" t="s">
        <v>979</v>
      </c>
      <c r="E219" s="11" t="s">
        <v>980</v>
      </c>
      <c r="F219" s="11" t="s">
        <v>1306</v>
      </c>
      <c r="G219" s="11" t="s">
        <v>1330</v>
      </c>
      <c r="H219" s="9">
        <v>50</v>
      </c>
      <c r="I219" s="9">
        <v>2.06</v>
      </c>
      <c r="J219" s="9">
        <v>52.06</v>
      </c>
      <c r="K219" s="13"/>
    </row>
    <row r="220" ht="25" customHeight="1" spans="1:11">
      <c r="A220" s="8">
        <v>215</v>
      </c>
      <c r="B220" s="11" t="s">
        <v>1165</v>
      </c>
      <c r="C220" s="11" t="s">
        <v>1530</v>
      </c>
      <c r="D220" s="11" t="s">
        <v>979</v>
      </c>
      <c r="E220" s="11" t="s">
        <v>980</v>
      </c>
      <c r="F220" s="11" t="s">
        <v>1306</v>
      </c>
      <c r="G220" s="11" t="s">
        <v>1330</v>
      </c>
      <c r="H220" s="9">
        <v>9.16</v>
      </c>
      <c r="I220" s="9">
        <v>-9.16</v>
      </c>
      <c r="J220" s="9">
        <v>0</v>
      </c>
      <c r="K220" s="13"/>
    </row>
    <row r="221" ht="25" customHeight="1" spans="1:11">
      <c r="A221" s="8">
        <v>216</v>
      </c>
      <c r="B221" s="11" t="s">
        <v>1165</v>
      </c>
      <c r="C221" s="11" t="s">
        <v>1531</v>
      </c>
      <c r="D221" s="11" t="s">
        <v>979</v>
      </c>
      <c r="E221" s="11" t="s">
        <v>980</v>
      </c>
      <c r="F221" s="11" t="s">
        <v>1306</v>
      </c>
      <c r="G221" s="11" t="s">
        <v>1330</v>
      </c>
      <c r="H221" s="9">
        <v>4.43</v>
      </c>
      <c r="I221" s="9">
        <v>-4.43</v>
      </c>
      <c r="J221" s="9">
        <v>0</v>
      </c>
      <c r="K221" s="13"/>
    </row>
    <row r="222" ht="25" customHeight="1" spans="1:11">
      <c r="A222" s="8">
        <v>217</v>
      </c>
      <c r="B222" s="11" t="s">
        <v>1165</v>
      </c>
      <c r="C222" s="11" t="s">
        <v>1532</v>
      </c>
      <c r="D222" s="11" t="s">
        <v>979</v>
      </c>
      <c r="E222" s="11" t="s">
        <v>980</v>
      </c>
      <c r="F222" s="11" t="s">
        <v>1306</v>
      </c>
      <c r="G222" s="11" t="s">
        <v>1330</v>
      </c>
      <c r="H222" s="9">
        <v>35.31</v>
      </c>
      <c r="I222" s="9">
        <v>-27.96</v>
      </c>
      <c r="J222" s="9">
        <v>7.35</v>
      </c>
      <c r="K222" s="13"/>
    </row>
    <row r="223" ht="25" customHeight="1" spans="1:11">
      <c r="A223" s="8">
        <v>218</v>
      </c>
      <c r="B223" s="11" t="s">
        <v>1165</v>
      </c>
      <c r="C223" s="11" t="s">
        <v>1533</v>
      </c>
      <c r="D223" s="11" t="s">
        <v>979</v>
      </c>
      <c r="E223" s="11" t="s">
        <v>980</v>
      </c>
      <c r="F223" s="11" t="s">
        <v>1306</v>
      </c>
      <c r="G223" s="11" t="s">
        <v>1330</v>
      </c>
      <c r="H223" s="9">
        <v>11</v>
      </c>
      <c r="I223" s="9">
        <v>-11</v>
      </c>
      <c r="J223" s="9">
        <v>0</v>
      </c>
      <c r="K223" s="13"/>
    </row>
    <row r="224" ht="25" customHeight="1" spans="1:11">
      <c r="A224" s="8">
        <v>219</v>
      </c>
      <c r="B224" s="11" t="s">
        <v>1165</v>
      </c>
      <c r="C224" s="11" t="s">
        <v>1534</v>
      </c>
      <c r="D224" s="11" t="s">
        <v>979</v>
      </c>
      <c r="E224" s="11" t="s">
        <v>980</v>
      </c>
      <c r="F224" s="11" t="s">
        <v>1306</v>
      </c>
      <c r="G224" s="11" t="s">
        <v>1330</v>
      </c>
      <c r="H224" s="9">
        <v>4</v>
      </c>
      <c r="I224" s="9">
        <v>-4</v>
      </c>
      <c r="J224" s="9">
        <v>0</v>
      </c>
      <c r="K224" s="13"/>
    </row>
    <row r="225" ht="25" customHeight="1" spans="1:11">
      <c r="A225" s="8">
        <v>220</v>
      </c>
      <c r="B225" s="11" t="s">
        <v>1165</v>
      </c>
      <c r="C225" s="11" t="s">
        <v>1535</v>
      </c>
      <c r="D225" s="11" t="s">
        <v>979</v>
      </c>
      <c r="E225" s="11" t="s">
        <v>980</v>
      </c>
      <c r="F225" s="11" t="s">
        <v>1306</v>
      </c>
      <c r="G225" s="11" t="s">
        <v>1330</v>
      </c>
      <c r="H225" s="9">
        <v>30</v>
      </c>
      <c r="I225" s="9">
        <v>-2.5</v>
      </c>
      <c r="J225" s="9">
        <v>27.5</v>
      </c>
      <c r="K225" s="13"/>
    </row>
    <row r="226" ht="25" customHeight="1" spans="1:11">
      <c r="A226" s="8">
        <v>221</v>
      </c>
      <c r="B226" s="11" t="s">
        <v>1165</v>
      </c>
      <c r="C226" s="11" t="s">
        <v>1536</v>
      </c>
      <c r="D226" s="11" t="s">
        <v>979</v>
      </c>
      <c r="E226" s="11" t="s">
        <v>980</v>
      </c>
      <c r="F226" s="11" t="s">
        <v>1306</v>
      </c>
      <c r="G226" s="11" t="s">
        <v>1330</v>
      </c>
      <c r="H226" s="9">
        <v>4.83</v>
      </c>
      <c r="I226" s="9">
        <v>-4.83</v>
      </c>
      <c r="J226" s="9">
        <v>0</v>
      </c>
      <c r="K226" s="13"/>
    </row>
    <row r="227" ht="25" customHeight="1" spans="1:11">
      <c r="A227" s="8">
        <v>222</v>
      </c>
      <c r="B227" s="11" t="s">
        <v>1165</v>
      </c>
      <c r="C227" s="11" t="s">
        <v>1537</v>
      </c>
      <c r="D227" s="11" t="s">
        <v>979</v>
      </c>
      <c r="E227" s="11" t="s">
        <v>980</v>
      </c>
      <c r="F227" s="11" t="s">
        <v>1306</v>
      </c>
      <c r="G227" s="11" t="s">
        <v>1330</v>
      </c>
      <c r="H227" s="9">
        <v>1.84</v>
      </c>
      <c r="I227" s="9">
        <v>-1.84</v>
      </c>
      <c r="J227" s="9">
        <v>0</v>
      </c>
      <c r="K227" s="13"/>
    </row>
    <row r="228" ht="25" customHeight="1" spans="1:11">
      <c r="A228" s="8">
        <v>223</v>
      </c>
      <c r="B228" s="11" t="s">
        <v>1165</v>
      </c>
      <c r="C228" s="11" t="s">
        <v>1538</v>
      </c>
      <c r="D228" s="11" t="s">
        <v>979</v>
      </c>
      <c r="E228" s="11" t="s">
        <v>980</v>
      </c>
      <c r="F228" s="11" t="s">
        <v>1306</v>
      </c>
      <c r="G228" s="11" t="s">
        <v>1330</v>
      </c>
      <c r="H228" s="9">
        <v>76</v>
      </c>
      <c r="I228" s="9">
        <v>-76</v>
      </c>
      <c r="J228" s="9">
        <v>0</v>
      </c>
      <c r="K228" s="13"/>
    </row>
    <row r="229" ht="25" customHeight="1" spans="1:11">
      <c r="A229" s="8">
        <v>224</v>
      </c>
      <c r="B229" s="11" t="s">
        <v>1165</v>
      </c>
      <c r="C229" s="11" t="s">
        <v>1539</v>
      </c>
      <c r="D229" s="11" t="s">
        <v>979</v>
      </c>
      <c r="E229" s="11" t="s">
        <v>980</v>
      </c>
      <c r="F229" s="11" t="s">
        <v>1306</v>
      </c>
      <c r="G229" s="11" t="s">
        <v>1330</v>
      </c>
      <c r="H229" s="9">
        <v>2.57</v>
      </c>
      <c r="I229" s="9">
        <v>-2.57</v>
      </c>
      <c r="J229" s="9">
        <v>0</v>
      </c>
      <c r="K229" s="13"/>
    </row>
    <row r="230" ht="25" customHeight="1" spans="1:11">
      <c r="A230" s="8">
        <v>225</v>
      </c>
      <c r="B230" s="11" t="s">
        <v>1165</v>
      </c>
      <c r="C230" s="11" t="s">
        <v>1540</v>
      </c>
      <c r="D230" s="11" t="s">
        <v>979</v>
      </c>
      <c r="E230" s="11" t="s">
        <v>980</v>
      </c>
      <c r="F230" s="11" t="s">
        <v>1306</v>
      </c>
      <c r="G230" s="11" t="s">
        <v>1330</v>
      </c>
      <c r="H230" s="9">
        <v>10</v>
      </c>
      <c r="I230" s="9">
        <v>-10</v>
      </c>
      <c r="J230" s="9">
        <v>0</v>
      </c>
      <c r="K230" s="13"/>
    </row>
    <row r="231" ht="25" customHeight="1" spans="1:11">
      <c r="A231" s="8">
        <v>226</v>
      </c>
      <c r="B231" s="11" t="s">
        <v>1165</v>
      </c>
      <c r="C231" s="11" t="s">
        <v>1541</v>
      </c>
      <c r="D231" s="11" t="s">
        <v>979</v>
      </c>
      <c r="E231" s="11" t="s">
        <v>980</v>
      </c>
      <c r="F231" s="11" t="s">
        <v>1306</v>
      </c>
      <c r="G231" s="11" t="s">
        <v>1330</v>
      </c>
      <c r="H231" s="9">
        <v>4.64</v>
      </c>
      <c r="I231" s="9">
        <v>-4.64</v>
      </c>
      <c r="J231" s="9">
        <v>0</v>
      </c>
      <c r="K231" s="13"/>
    </row>
    <row r="232" ht="25" customHeight="1" spans="1:11">
      <c r="A232" s="8">
        <v>227</v>
      </c>
      <c r="B232" s="11" t="s">
        <v>1165</v>
      </c>
      <c r="C232" s="11" t="s">
        <v>1542</v>
      </c>
      <c r="D232" s="11" t="s">
        <v>979</v>
      </c>
      <c r="E232" s="11" t="s">
        <v>980</v>
      </c>
      <c r="F232" s="11" t="s">
        <v>1304</v>
      </c>
      <c r="G232" s="11" t="s">
        <v>1330</v>
      </c>
      <c r="H232" s="9">
        <v>100</v>
      </c>
      <c r="I232" s="9">
        <v>-50</v>
      </c>
      <c r="J232" s="9">
        <v>50</v>
      </c>
      <c r="K232" s="13"/>
    </row>
    <row r="233" ht="25" customHeight="1" spans="1:11">
      <c r="A233" s="8">
        <v>228</v>
      </c>
      <c r="B233" s="11" t="s">
        <v>1165</v>
      </c>
      <c r="C233" s="11" t="s">
        <v>1543</v>
      </c>
      <c r="D233" s="11" t="s">
        <v>979</v>
      </c>
      <c r="E233" s="11" t="s">
        <v>980</v>
      </c>
      <c r="F233" s="11" t="s">
        <v>1306</v>
      </c>
      <c r="G233" s="11" t="s">
        <v>1330</v>
      </c>
      <c r="H233" s="9">
        <v>10</v>
      </c>
      <c r="I233" s="9">
        <v>-10</v>
      </c>
      <c r="J233" s="9">
        <v>0</v>
      </c>
      <c r="K233" s="13"/>
    </row>
    <row r="234" ht="25" customHeight="1" spans="1:11">
      <c r="A234" s="8">
        <v>229</v>
      </c>
      <c r="B234" s="11" t="s">
        <v>1544</v>
      </c>
      <c r="C234" s="15" t="s">
        <v>1545</v>
      </c>
      <c r="D234" s="11" t="s">
        <v>979</v>
      </c>
      <c r="E234" s="11" t="s">
        <v>980</v>
      </c>
      <c r="F234" s="11" t="s">
        <v>1546</v>
      </c>
      <c r="G234" s="11" t="s">
        <v>1018</v>
      </c>
      <c r="H234" s="9">
        <v>0</v>
      </c>
      <c r="I234" s="9">
        <v>618.71</v>
      </c>
      <c r="J234" s="9">
        <v>618.71</v>
      </c>
      <c r="K234" s="14"/>
    </row>
    <row r="235" ht="25" customHeight="1" spans="1:11">
      <c r="A235" s="8">
        <v>230</v>
      </c>
      <c r="B235" s="11" t="s">
        <v>1544</v>
      </c>
      <c r="C235" s="11" t="s">
        <v>1547</v>
      </c>
      <c r="D235" s="11" t="s">
        <v>979</v>
      </c>
      <c r="E235" s="11" t="s">
        <v>980</v>
      </c>
      <c r="F235" s="11" t="s">
        <v>1546</v>
      </c>
      <c r="G235" s="11" t="s">
        <v>1018</v>
      </c>
      <c r="H235" s="9">
        <v>0</v>
      </c>
      <c r="I235" s="9">
        <v>967.76</v>
      </c>
      <c r="J235" s="9">
        <v>967.76</v>
      </c>
      <c r="K235" s="14"/>
    </row>
    <row r="236" ht="25" customHeight="1" spans="1:11">
      <c r="A236" s="8">
        <v>231</v>
      </c>
      <c r="B236" s="11" t="s">
        <v>1544</v>
      </c>
      <c r="C236" s="11" t="s">
        <v>1548</v>
      </c>
      <c r="D236" s="11" t="s">
        <v>979</v>
      </c>
      <c r="E236" s="11" t="s">
        <v>980</v>
      </c>
      <c r="F236" s="11" t="s">
        <v>1546</v>
      </c>
      <c r="G236" s="11" t="s">
        <v>1018</v>
      </c>
      <c r="H236" s="9">
        <v>0</v>
      </c>
      <c r="I236" s="9">
        <v>218.76</v>
      </c>
      <c r="J236" s="9">
        <v>218.76</v>
      </c>
      <c r="K236" s="14"/>
    </row>
    <row r="237" ht="25" customHeight="1" spans="1:11">
      <c r="A237" s="8">
        <v>232</v>
      </c>
      <c r="B237" s="11" t="s">
        <v>1544</v>
      </c>
      <c r="C237" s="11" t="s">
        <v>1549</v>
      </c>
      <c r="D237" s="11" t="s">
        <v>979</v>
      </c>
      <c r="E237" s="11" t="s">
        <v>980</v>
      </c>
      <c r="F237" s="11" t="s">
        <v>1546</v>
      </c>
      <c r="G237" s="11" t="s">
        <v>1018</v>
      </c>
      <c r="H237" s="9">
        <v>0</v>
      </c>
      <c r="I237" s="9">
        <v>1000</v>
      </c>
      <c r="J237" s="9">
        <v>1000</v>
      </c>
      <c r="K237" s="14"/>
    </row>
    <row r="238" ht="25" customHeight="1" spans="1:11">
      <c r="A238" s="8">
        <v>233</v>
      </c>
      <c r="B238" s="11" t="s">
        <v>1544</v>
      </c>
      <c r="C238" s="11" t="s">
        <v>1550</v>
      </c>
      <c r="D238" s="11" t="s">
        <v>979</v>
      </c>
      <c r="E238" s="11" t="s">
        <v>980</v>
      </c>
      <c r="F238" s="11" t="s">
        <v>1546</v>
      </c>
      <c r="G238" s="11" t="s">
        <v>1018</v>
      </c>
      <c r="H238" s="9">
        <v>200</v>
      </c>
      <c r="I238" s="9">
        <v>480</v>
      </c>
      <c r="J238" s="9">
        <v>680</v>
      </c>
      <c r="K238" s="13"/>
    </row>
    <row r="239" ht="25" customHeight="1" spans="1:11">
      <c r="A239" s="8">
        <v>234</v>
      </c>
      <c r="B239" s="11" t="s">
        <v>1544</v>
      </c>
      <c r="C239" s="11" t="s">
        <v>1551</v>
      </c>
      <c r="D239" s="11" t="s">
        <v>979</v>
      </c>
      <c r="E239" s="11" t="s">
        <v>980</v>
      </c>
      <c r="F239" s="11" t="s">
        <v>1306</v>
      </c>
      <c r="G239" s="11" t="s">
        <v>1027</v>
      </c>
      <c r="H239" s="9">
        <v>180</v>
      </c>
      <c r="I239" s="9">
        <v>1000</v>
      </c>
      <c r="J239" s="9">
        <v>1180</v>
      </c>
      <c r="K239" s="13"/>
    </row>
    <row r="240" ht="25" customHeight="1" spans="1:11">
      <c r="A240" s="8">
        <v>235</v>
      </c>
      <c r="B240" s="11" t="s">
        <v>1210</v>
      </c>
      <c r="C240" s="11" t="s">
        <v>1051</v>
      </c>
      <c r="D240" s="11" t="s">
        <v>979</v>
      </c>
      <c r="E240" s="11" t="s">
        <v>980</v>
      </c>
      <c r="F240" s="11" t="s">
        <v>1304</v>
      </c>
      <c r="G240" s="11" t="s">
        <v>982</v>
      </c>
      <c r="H240" s="9">
        <v>37.5</v>
      </c>
      <c r="I240" s="9">
        <v>-25.72</v>
      </c>
      <c r="J240" s="9">
        <v>11.78</v>
      </c>
      <c r="K240" s="13"/>
    </row>
    <row r="241" ht="25" customHeight="1" spans="1:11">
      <c r="A241" s="8">
        <v>236</v>
      </c>
      <c r="B241" s="11" t="s">
        <v>1212</v>
      </c>
      <c r="C241" s="11" t="s">
        <v>1552</v>
      </c>
      <c r="D241" s="11" t="s">
        <v>979</v>
      </c>
      <c r="E241" s="11" t="s">
        <v>980</v>
      </c>
      <c r="F241" s="11" t="s">
        <v>1306</v>
      </c>
      <c r="G241" s="11" t="s">
        <v>982</v>
      </c>
      <c r="H241" s="9">
        <v>0</v>
      </c>
      <c r="I241" s="9">
        <v>86.29</v>
      </c>
      <c r="J241" s="9">
        <v>86.29</v>
      </c>
      <c r="K241" s="14"/>
    </row>
    <row r="242" ht="25" customHeight="1" spans="1:11">
      <c r="A242" s="8">
        <v>237</v>
      </c>
      <c r="B242" s="11" t="s">
        <v>1228</v>
      </c>
      <c r="C242" s="11" t="s">
        <v>1553</v>
      </c>
      <c r="D242" s="11" t="s">
        <v>979</v>
      </c>
      <c r="E242" s="11" t="s">
        <v>980</v>
      </c>
      <c r="F242" s="11" t="s">
        <v>1306</v>
      </c>
      <c r="G242" s="11" t="s">
        <v>982</v>
      </c>
      <c r="H242" s="9">
        <v>0</v>
      </c>
      <c r="I242" s="9">
        <v>184.8</v>
      </c>
      <c r="J242" s="9">
        <v>184.8</v>
      </c>
      <c r="K242" s="14"/>
    </row>
    <row r="243" ht="25" customHeight="1" spans="1:11">
      <c r="A243" s="8">
        <v>238</v>
      </c>
      <c r="B243" s="11" t="s">
        <v>1228</v>
      </c>
      <c r="C243" s="11" t="s">
        <v>1554</v>
      </c>
      <c r="D243" s="11" t="s">
        <v>979</v>
      </c>
      <c r="E243" s="11" t="s">
        <v>980</v>
      </c>
      <c r="F243" s="11" t="s">
        <v>1306</v>
      </c>
      <c r="G243" s="11" t="s">
        <v>982</v>
      </c>
      <c r="H243" s="9">
        <v>0</v>
      </c>
      <c r="I243" s="9">
        <v>149.5</v>
      </c>
      <c r="J243" s="9">
        <v>149.5</v>
      </c>
      <c r="K243" s="14"/>
    </row>
    <row r="244" ht="25" customHeight="1" spans="1:11">
      <c r="A244" s="8">
        <v>239</v>
      </c>
      <c r="B244" s="11" t="s">
        <v>1231</v>
      </c>
      <c r="C244" s="11" t="s">
        <v>1555</v>
      </c>
      <c r="D244" s="11" t="s">
        <v>979</v>
      </c>
      <c r="E244" s="11" t="s">
        <v>980</v>
      </c>
      <c r="F244" s="11" t="s">
        <v>1325</v>
      </c>
      <c r="G244" s="11" t="s">
        <v>1027</v>
      </c>
      <c r="H244" s="9">
        <v>20</v>
      </c>
      <c r="I244" s="9">
        <v>29</v>
      </c>
      <c r="J244" s="9">
        <v>49</v>
      </c>
      <c r="K244" s="13"/>
    </row>
    <row r="245" ht="25" customHeight="1" spans="1:11">
      <c r="A245" s="8">
        <v>240</v>
      </c>
      <c r="B245" s="11" t="s">
        <v>1231</v>
      </c>
      <c r="C245" s="11" t="s">
        <v>1556</v>
      </c>
      <c r="D245" s="11" t="s">
        <v>979</v>
      </c>
      <c r="E245" s="11" t="s">
        <v>980</v>
      </c>
      <c r="F245" s="11" t="s">
        <v>1325</v>
      </c>
      <c r="G245" s="11" t="s">
        <v>1027</v>
      </c>
      <c r="H245" s="9">
        <v>86</v>
      </c>
      <c r="I245" s="9">
        <v>327.14</v>
      </c>
      <c r="J245" s="9">
        <v>413.14</v>
      </c>
      <c r="K245" s="13"/>
    </row>
    <row r="246" ht="25" customHeight="1" spans="1:11">
      <c r="A246" s="8">
        <v>241</v>
      </c>
      <c r="B246" s="11" t="s">
        <v>1231</v>
      </c>
      <c r="C246" s="11" t="s">
        <v>1557</v>
      </c>
      <c r="D246" s="11" t="s">
        <v>1011</v>
      </c>
      <c r="E246" s="11" t="s">
        <v>980</v>
      </c>
      <c r="F246" s="11" t="s">
        <v>1325</v>
      </c>
      <c r="G246" s="11" t="s">
        <v>1027</v>
      </c>
      <c r="H246" s="9">
        <v>120</v>
      </c>
      <c r="I246" s="9">
        <v>80</v>
      </c>
      <c r="J246" s="9">
        <v>200</v>
      </c>
      <c r="K246" s="13"/>
    </row>
    <row r="247" ht="25" customHeight="1" spans="1:11">
      <c r="A247" s="8">
        <v>242</v>
      </c>
      <c r="B247" s="11" t="s">
        <v>1231</v>
      </c>
      <c r="C247" s="11" t="s">
        <v>1558</v>
      </c>
      <c r="D247" s="11" t="s">
        <v>1011</v>
      </c>
      <c r="E247" s="11" t="s">
        <v>980</v>
      </c>
      <c r="F247" s="11" t="s">
        <v>1325</v>
      </c>
      <c r="G247" s="11" t="s">
        <v>1027</v>
      </c>
      <c r="H247" s="9">
        <v>2000</v>
      </c>
      <c r="I247" s="9">
        <v>2000</v>
      </c>
      <c r="J247" s="9">
        <v>4000</v>
      </c>
      <c r="K247" s="13"/>
    </row>
    <row r="248" ht="25" customHeight="1" spans="1:11">
      <c r="A248" s="8">
        <v>243</v>
      </c>
      <c r="B248" s="11" t="s">
        <v>1234</v>
      </c>
      <c r="C248" s="10" t="s">
        <v>1559</v>
      </c>
      <c r="D248" s="10" t="s">
        <v>979</v>
      </c>
      <c r="E248" s="11" t="s">
        <v>980</v>
      </c>
      <c r="F248" s="10" t="s">
        <v>1560</v>
      </c>
      <c r="G248" s="10" t="s">
        <v>1027</v>
      </c>
      <c r="H248" s="9">
        <v>0</v>
      </c>
      <c r="I248" s="9">
        <v>4.8</v>
      </c>
      <c r="J248" s="9">
        <v>4.8</v>
      </c>
      <c r="K248" s="14"/>
    </row>
    <row r="249" ht="25" customHeight="1" spans="1:11">
      <c r="A249" s="8">
        <v>244</v>
      </c>
      <c r="B249" s="11" t="s">
        <v>1234</v>
      </c>
      <c r="C249" s="11" t="s">
        <v>1561</v>
      </c>
      <c r="D249" s="11" t="s">
        <v>979</v>
      </c>
      <c r="E249" s="11" t="s">
        <v>980</v>
      </c>
      <c r="F249" s="11" t="s">
        <v>1419</v>
      </c>
      <c r="G249" s="11" t="s">
        <v>1330</v>
      </c>
      <c r="H249" s="9">
        <v>8.82</v>
      </c>
      <c r="I249" s="9">
        <v>-1.17</v>
      </c>
      <c r="J249" s="9">
        <v>7.65</v>
      </c>
      <c r="K249" s="13"/>
    </row>
    <row r="250" ht="25" customHeight="1" spans="1:11">
      <c r="A250" s="8">
        <v>245</v>
      </c>
      <c r="B250" s="11" t="s">
        <v>1234</v>
      </c>
      <c r="C250" s="11" t="s">
        <v>1562</v>
      </c>
      <c r="D250" s="11" t="s">
        <v>979</v>
      </c>
      <c r="E250" s="11" t="s">
        <v>980</v>
      </c>
      <c r="F250" s="11" t="s">
        <v>1560</v>
      </c>
      <c r="G250" s="11" t="s">
        <v>1027</v>
      </c>
      <c r="H250" s="9">
        <v>20</v>
      </c>
      <c r="I250" s="9">
        <v>-12</v>
      </c>
      <c r="J250" s="9">
        <v>8</v>
      </c>
      <c r="K250" s="13"/>
    </row>
    <row r="251" ht="25" customHeight="1" spans="1:11">
      <c r="A251" s="8">
        <v>246</v>
      </c>
      <c r="B251" s="11" t="s">
        <v>1234</v>
      </c>
      <c r="C251" s="11" t="s">
        <v>1563</v>
      </c>
      <c r="D251" s="11" t="s">
        <v>979</v>
      </c>
      <c r="E251" s="11" t="s">
        <v>980</v>
      </c>
      <c r="F251" s="11" t="s">
        <v>1419</v>
      </c>
      <c r="G251" s="11" t="s">
        <v>1027</v>
      </c>
      <c r="H251" s="9">
        <v>16</v>
      </c>
      <c r="I251" s="9">
        <v>-12.6</v>
      </c>
      <c r="J251" s="9">
        <v>3.4</v>
      </c>
      <c r="K251" s="13"/>
    </row>
    <row r="252" ht="25" customHeight="1" spans="1:11">
      <c r="A252" s="8">
        <v>247</v>
      </c>
      <c r="B252" s="11" t="s">
        <v>1234</v>
      </c>
      <c r="C252" s="11" t="s">
        <v>1564</v>
      </c>
      <c r="D252" s="11" t="s">
        <v>979</v>
      </c>
      <c r="E252" s="11" t="s">
        <v>980</v>
      </c>
      <c r="F252" s="11" t="s">
        <v>1306</v>
      </c>
      <c r="G252" s="11" t="s">
        <v>1071</v>
      </c>
      <c r="H252" s="9">
        <v>10</v>
      </c>
      <c r="I252" s="9">
        <v>-10</v>
      </c>
      <c r="J252" s="9">
        <v>0</v>
      </c>
      <c r="K252" s="13"/>
    </row>
    <row r="253" ht="25" customHeight="1" spans="1:11">
      <c r="A253" s="8">
        <v>248</v>
      </c>
      <c r="B253" s="11" t="s">
        <v>1234</v>
      </c>
      <c r="C253" s="11" t="s">
        <v>1565</v>
      </c>
      <c r="D253" s="11" t="s">
        <v>979</v>
      </c>
      <c r="E253" s="11" t="s">
        <v>980</v>
      </c>
      <c r="F253" s="11" t="s">
        <v>1560</v>
      </c>
      <c r="G253" s="11" t="s">
        <v>1027</v>
      </c>
      <c r="H253" s="9">
        <v>10</v>
      </c>
      <c r="I253" s="9">
        <v>-4.48</v>
      </c>
      <c r="J253" s="9">
        <v>5.52</v>
      </c>
      <c r="K253" s="13"/>
    </row>
    <row r="254" ht="25" customHeight="1" spans="1:11">
      <c r="A254" s="8">
        <v>249</v>
      </c>
      <c r="B254" s="11" t="s">
        <v>1234</v>
      </c>
      <c r="C254" s="11" t="s">
        <v>1566</v>
      </c>
      <c r="D254" s="11" t="s">
        <v>979</v>
      </c>
      <c r="E254" s="11" t="s">
        <v>980</v>
      </c>
      <c r="F254" s="11" t="s">
        <v>1560</v>
      </c>
      <c r="G254" s="11" t="s">
        <v>1027</v>
      </c>
      <c r="H254" s="9">
        <v>18</v>
      </c>
      <c r="I254" s="9">
        <v>-11.87</v>
      </c>
      <c r="J254" s="9">
        <v>6.13</v>
      </c>
      <c r="K254" s="13"/>
    </row>
    <row r="255" ht="25" customHeight="1" spans="1:11">
      <c r="A255" s="8">
        <v>250</v>
      </c>
      <c r="B255" s="11" t="s">
        <v>1234</v>
      </c>
      <c r="C255" s="11" t="s">
        <v>1567</v>
      </c>
      <c r="D255" s="11" t="s">
        <v>979</v>
      </c>
      <c r="E255" s="11" t="s">
        <v>980</v>
      </c>
      <c r="F255" s="11" t="s">
        <v>1419</v>
      </c>
      <c r="G255" s="11" t="s">
        <v>1330</v>
      </c>
      <c r="H255" s="9">
        <v>30</v>
      </c>
      <c r="I255" s="9">
        <v>-30</v>
      </c>
      <c r="J255" s="9">
        <v>0</v>
      </c>
      <c r="K255" s="13"/>
    </row>
    <row r="256" ht="25" customHeight="1" spans="1:11">
      <c r="A256" s="8">
        <v>251</v>
      </c>
      <c r="B256" s="11" t="s">
        <v>1234</v>
      </c>
      <c r="C256" s="11" t="s">
        <v>1568</v>
      </c>
      <c r="D256" s="11" t="s">
        <v>979</v>
      </c>
      <c r="E256" s="11" t="s">
        <v>980</v>
      </c>
      <c r="F256" s="11" t="s">
        <v>1419</v>
      </c>
      <c r="G256" s="11" t="s">
        <v>1330</v>
      </c>
      <c r="H256" s="9">
        <v>30</v>
      </c>
      <c r="I256" s="9">
        <v>-30</v>
      </c>
      <c r="J256" s="9">
        <v>0</v>
      </c>
      <c r="K256" s="13"/>
    </row>
    <row r="257" ht="25" customHeight="1" spans="1:11">
      <c r="A257" s="8">
        <v>252</v>
      </c>
      <c r="B257" s="11" t="s">
        <v>1234</v>
      </c>
      <c r="C257" s="11" t="s">
        <v>1569</v>
      </c>
      <c r="D257" s="11" t="s">
        <v>979</v>
      </c>
      <c r="E257" s="11" t="s">
        <v>980</v>
      </c>
      <c r="F257" s="11" t="s">
        <v>1560</v>
      </c>
      <c r="G257" s="11" t="s">
        <v>1027</v>
      </c>
      <c r="H257" s="9">
        <v>300</v>
      </c>
      <c r="I257" s="9">
        <v>-170</v>
      </c>
      <c r="J257" s="9">
        <v>130</v>
      </c>
      <c r="K257" s="13"/>
    </row>
    <row r="258" ht="25" customHeight="1" spans="1:11">
      <c r="A258" s="8">
        <v>253</v>
      </c>
      <c r="B258" s="11" t="s">
        <v>1234</v>
      </c>
      <c r="C258" s="11" t="s">
        <v>1570</v>
      </c>
      <c r="D258" s="11" t="s">
        <v>979</v>
      </c>
      <c r="E258" s="11" t="s">
        <v>980</v>
      </c>
      <c r="F258" s="11" t="s">
        <v>1306</v>
      </c>
      <c r="G258" s="11" t="s">
        <v>982</v>
      </c>
      <c r="H258" s="9">
        <v>25</v>
      </c>
      <c r="I258" s="9">
        <v>-14.86</v>
      </c>
      <c r="J258" s="9">
        <v>10.14</v>
      </c>
      <c r="K258" s="13"/>
    </row>
    <row r="259" ht="25" customHeight="1" spans="1:11">
      <c r="A259" s="8">
        <v>254</v>
      </c>
      <c r="B259" s="11" t="s">
        <v>1234</v>
      </c>
      <c r="C259" s="11" t="s">
        <v>1571</v>
      </c>
      <c r="D259" s="11" t="s">
        <v>979</v>
      </c>
      <c r="E259" s="11" t="s">
        <v>980</v>
      </c>
      <c r="F259" s="11" t="s">
        <v>1306</v>
      </c>
      <c r="G259" s="11" t="s">
        <v>1027</v>
      </c>
      <c r="H259" s="9">
        <v>10</v>
      </c>
      <c r="I259" s="9">
        <v>-10</v>
      </c>
      <c r="J259" s="9">
        <v>0</v>
      </c>
      <c r="K259" s="13"/>
    </row>
    <row r="260" ht="25" customHeight="1" spans="1:11">
      <c r="A260" s="8">
        <v>255</v>
      </c>
      <c r="B260" s="11" t="s">
        <v>1234</v>
      </c>
      <c r="C260" s="11" t="s">
        <v>1572</v>
      </c>
      <c r="D260" s="11" t="s">
        <v>979</v>
      </c>
      <c r="E260" s="11" t="s">
        <v>980</v>
      </c>
      <c r="F260" s="11" t="s">
        <v>1560</v>
      </c>
      <c r="G260" s="11" t="s">
        <v>1027</v>
      </c>
      <c r="H260" s="9">
        <v>220</v>
      </c>
      <c r="I260" s="9">
        <v>-19.95</v>
      </c>
      <c r="J260" s="9">
        <v>200.05</v>
      </c>
      <c r="K260" s="13"/>
    </row>
    <row r="261" ht="25" customHeight="1" spans="1:11">
      <c r="A261" s="8">
        <v>256</v>
      </c>
      <c r="B261" s="11" t="s">
        <v>1234</v>
      </c>
      <c r="C261" s="11" t="s">
        <v>1573</v>
      </c>
      <c r="D261" s="11" t="s">
        <v>979</v>
      </c>
      <c r="E261" s="11" t="s">
        <v>980</v>
      </c>
      <c r="F261" s="11" t="s">
        <v>1306</v>
      </c>
      <c r="G261" s="11" t="s">
        <v>982</v>
      </c>
      <c r="H261" s="9">
        <v>20</v>
      </c>
      <c r="I261" s="9">
        <v>-19.95</v>
      </c>
      <c r="J261" s="9">
        <v>0.05</v>
      </c>
      <c r="K261" s="13"/>
    </row>
    <row r="262" ht="25" customHeight="1" spans="1:11">
      <c r="A262" s="8">
        <v>257</v>
      </c>
      <c r="B262" s="11" t="s">
        <v>1234</v>
      </c>
      <c r="C262" s="11" t="s">
        <v>1574</v>
      </c>
      <c r="D262" s="11" t="s">
        <v>979</v>
      </c>
      <c r="E262" s="11" t="s">
        <v>980</v>
      </c>
      <c r="F262" s="11" t="s">
        <v>1560</v>
      </c>
      <c r="G262" s="11" t="s">
        <v>1027</v>
      </c>
      <c r="H262" s="9">
        <v>10</v>
      </c>
      <c r="I262" s="9">
        <v>-5.1</v>
      </c>
      <c r="J262" s="9">
        <v>4.9</v>
      </c>
      <c r="K262" s="13"/>
    </row>
    <row r="263" ht="25" customHeight="1" spans="1:11">
      <c r="A263" s="8">
        <v>258</v>
      </c>
      <c r="B263" s="11" t="s">
        <v>1234</v>
      </c>
      <c r="C263" s="11" t="s">
        <v>1575</v>
      </c>
      <c r="D263" s="11" t="s">
        <v>979</v>
      </c>
      <c r="E263" s="11" t="s">
        <v>980</v>
      </c>
      <c r="F263" s="11" t="s">
        <v>1419</v>
      </c>
      <c r="G263" s="11" t="s">
        <v>1027</v>
      </c>
      <c r="H263" s="9">
        <v>10</v>
      </c>
      <c r="I263" s="9">
        <v>-4.4</v>
      </c>
      <c r="J263" s="9">
        <v>5.6</v>
      </c>
      <c r="K263" s="13"/>
    </row>
    <row r="264" ht="25" customHeight="1" spans="1:11">
      <c r="A264" s="8">
        <v>259</v>
      </c>
      <c r="B264" s="11" t="s">
        <v>1234</v>
      </c>
      <c r="C264" s="11" t="s">
        <v>1576</v>
      </c>
      <c r="D264" s="11" t="s">
        <v>979</v>
      </c>
      <c r="E264" s="11" t="s">
        <v>980</v>
      </c>
      <c r="F264" s="11" t="s">
        <v>1419</v>
      </c>
      <c r="G264" s="11" t="s">
        <v>1027</v>
      </c>
      <c r="H264" s="9">
        <v>10</v>
      </c>
      <c r="I264" s="9">
        <v>-6.5</v>
      </c>
      <c r="J264" s="9">
        <v>3.5</v>
      </c>
      <c r="K264" s="13"/>
    </row>
    <row r="265" ht="25" customHeight="1" spans="1:11">
      <c r="A265" s="8">
        <v>260</v>
      </c>
      <c r="B265" s="11" t="s">
        <v>1234</v>
      </c>
      <c r="C265" s="11" t="s">
        <v>1577</v>
      </c>
      <c r="D265" s="11" t="s">
        <v>979</v>
      </c>
      <c r="E265" s="11" t="s">
        <v>980</v>
      </c>
      <c r="F265" s="11" t="s">
        <v>1419</v>
      </c>
      <c r="G265" s="11" t="s">
        <v>1027</v>
      </c>
      <c r="H265" s="9">
        <v>10</v>
      </c>
      <c r="I265" s="9">
        <v>-3</v>
      </c>
      <c r="J265" s="9">
        <v>7</v>
      </c>
      <c r="K265" s="13"/>
    </row>
    <row r="266" ht="25" customHeight="1" spans="1:11">
      <c r="A266" s="8">
        <v>261</v>
      </c>
      <c r="B266" s="11" t="s">
        <v>1234</v>
      </c>
      <c r="C266" s="11" t="s">
        <v>1578</v>
      </c>
      <c r="D266" s="11" t="s">
        <v>979</v>
      </c>
      <c r="E266" s="11" t="s">
        <v>980</v>
      </c>
      <c r="F266" s="11" t="s">
        <v>1560</v>
      </c>
      <c r="G266" s="11" t="s">
        <v>1027</v>
      </c>
      <c r="H266" s="9">
        <v>20</v>
      </c>
      <c r="I266" s="9">
        <v>-7.4</v>
      </c>
      <c r="J266" s="9">
        <v>12.6</v>
      </c>
      <c r="K266" s="13"/>
    </row>
    <row r="267" ht="25" customHeight="1" spans="1:11">
      <c r="A267" s="8">
        <v>262</v>
      </c>
      <c r="B267" s="11" t="s">
        <v>1234</v>
      </c>
      <c r="C267" s="11" t="s">
        <v>1579</v>
      </c>
      <c r="D267" s="11" t="s">
        <v>979</v>
      </c>
      <c r="E267" s="11" t="s">
        <v>980</v>
      </c>
      <c r="F267" s="11" t="s">
        <v>1560</v>
      </c>
      <c r="G267" s="11" t="s">
        <v>1027</v>
      </c>
      <c r="H267" s="9">
        <v>15</v>
      </c>
      <c r="I267" s="9">
        <v>-15</v>
      </c>
      <c r="J267" s="9">
        <v>0</v>
      </c>
      <c r="K267" s="13"/>
    </row>
    <row r="268" ht="25" customHeight="1" spans="1:11">
      <c r="A268" s="8">
        <v>263</v>
      </c>
      <c r="B268" s="11" t="s">
        <v>1234</v>
      </c>
      <c r="C268" s="11" t="s">
        <v>1580</v>
      </c>
      <c r="D268" s="11" t="s">
        <v>979</v>
      </c>
      <c r="E268" s="11" t="s">
        <v>980</v>
      </c>
      <c r="F268" s="11" t="s">
        <v>1306</v>
      </c>
      <c r="G268" s="11" t="s">
        <v>982</v>
      </c>
      <c r="H268" s="9">
        <v>10</v>
      </c>
      <c r="I268" s="9">
        <v>-10</v>
      </c>
      <c r="J268" s="9">
        <v>0</v>
      </c>
      <c r="K268" s="13"/>
    </row>
    <row r="269" ht="25" customHeight="1" spans="1:11">
      <c r="A269" s="8">
        <v>264</v>
      </c>
      <c r="B269" s="11" t="s">
        <v>1234</v>
      </c>
      <c r="C269" s="11" t="s">
        <v>1581</v>
      </c>
      <c r="D269" s="11" t="s">
        <v>979</v>
      </c>
      <c r="E269" s="11" t="s">
        <v>980</v>
      </c>
      <c r="F269" s="11" t="s">
        <v>1306</v>
      </c>
      <c r="G269" s="11" t="s">
        <v>1027</v>
      </c>
      <c r="H269" s="9">
        <v>10</v>
      </c>
      <c r="I269" s="9">
        <v>-4.5</v>
      </c>
      <c r="J269" s="9">
        <v>5.5</v>
      </c>
      <c r="K269" s="13"/>
    </row>
    <row r="270" ht="25" customHeight="1" spans="1:11">
      <c r="A270" s="8">
        <v>265</v>
      </c>
      <c r="B270" s="11" t="s">
        <v>1273</v>
      </c>
      <c r="C270" s="11" t="s">
        <v>1582</v>
      </c>
      <c r="D270" s="11" t="s">
        <v>979</v>
      </c>
      <c r="E270" s="11" t="s">
        <v>980</v>
      </c>
      <c r="F270" s="11" t="s">
        <v>1306</v>
      </c>
      <c r="G270" s="11" t="s">
        <v>1027</v>
      </c>
      <c r="H270" s="9">
        <v>20</v>
      </c>
      <c r="I270" s="9">
        <v>-10</v>
      </c>
      <c r="J270" s="9">
        <v>10</v>
      </c>
      <c r="K270" s="13"/>
    </row>
    <row r="271" ht="25" customHeight="1" spans="1:11">
      <c r="A271" s="8">
        <v>266</v>
      </c>
      <c r="B271" s="11" t="s">
        <v>1583</v>
      </c>
      <c r="C271" s="11" t="s">
        <v>1584</v>
      </c>
      <c r="D271" s="11" t="s">
        <v>979</v>
      </c>
      <c r="E271" s="11" t="s">
        <v>980</v>
      </c>
      <c r="F271" s="11" t="s">
        <v>1312</v>
      </c>
      <c r="G271" s="11" t="s">
        <v>1027</v>
      </c>
      <c r="H271" s="9">
        <v>500</v>
      </c>
      <c r="I271" s="9">
        <v>-400</v>
      </c>
      <c r="J271" s="9">
        <v>100</v>
      </c>
      <c r="K271" s="13"/>
    </row>
    <row r="272" ht="25" customHeight="1" spans="1:11">
      <c r="A272" s="8">
        <v>267</v>
      </c>
      <c r="B272" s="11" t="s">
        <v>1583</v>
      </c>
      <c r="C272" s="11" t="s">
        <v>1585</v>
      </c>
      <c r="D272" s="11" t="s">
        <v>979</v>
      </c>
      <c r="E272" s="11" t="s">
        <v>980</v>
      </c>
      <c r="F272" s="11" t="s">
        <v>1306</v>
      </c>
      <c r="G272" s="11" t="s">
        <v>1027</v>
      </c>
      <c r="H272" s="9">
        <v>500</v>
      </c>
      <c r="I272" s="9">
        <v>-300</v>
      </c>
      <c r="J272" s="9">
        <v>200</v>
      </c>
      <c r="K272" s="13"/>
    </row>
    <row r="273" ht="25" customHeight="1" spans="1:11">
      <c r="A273" s="8">
        <v>268</v>
      </c>
      <c r="B273" s="11" t="s">
        <v>1583</v>
      </c>
      <c r="C273" s="11" t="s">
        <v>1586</v>
      </c>
      <c r="D273" s="11" t="s">
        <v>979</v>
      </c>
      <c r="E273" s="11" t="s">
        <v>980</v>
      </c>
      <c r="F273" s="11" t="s">
        <v>1560</v>
      </c>
      <c r="G273" s="11" t="s">
        <v>1018</v>
      </c>
      <c r="H273" s="9">
        <v>500</v>
      </c>
      <c r="I273" s="9">
        <v>568.36</v>
      </c>
      <c r="J273" s="9">
        <v>1068.36</v>
      </c>
      <c r="K273" s="13"/>
    </row>
    <row r="274" ht="25" customHeight="1" spans="1:11">
      <c r="A274" s="8">
        <v>269</v>
      </c>
      <c r="B274" s="11" t="s">
        <v>1583</v>
      </c>
      <c r="C274" s="11" t="s">
        <v>1587</v>
      </c>
      <c r="D274" s="11" t="s">
        <v>979</v>
      </c>
      <c r="E274" s="11" t="s">
        <v>980</v>
      </c>
      <c r="F274" s="11" t="s">
        <v>1306</v>
      </c>
      <c r="G274" s="11" t="s">
        <v>982</v>
      </c>
      <c r="H274" s="9">
        <v>50</v>
      </c>
      <c r="I274" s="9">
        <v>-40</v>
      </c>
      <c r="J274" s="9">
        <v>10</v>
      </c>
      <c r="K274" s="13"/>
    </row>
    <row r="275" ht="25" customHeight="1" spans="1:11">
      <c r="A275" s="8">
        <v>270</v>
      </c>
      <c r="B275" s="11" t="s">
        <v>1334</v>
      </c>
      <c r="C275" s="11" t="s">
        <v>1588</v>
      </c>
      <c r="D275" s="11" t="s">
        <v>979</v>
      </c>
      <c r="E275" s="11" t="s">
        <v>1292</v>
      </c>
      <c r="F275" s="11" t="s">
        <v>1589</v>
      </c>
      <c r="G275" s="11" t="s">
        <v>1027</v>
      </c>
      <c r="H275" s="9">
        <v>0</v>
      </c>
      <c r="I275" s="9">
        <v>3000</v>
      </c>
      <c r="J275" s="9">
        <v>3000</v>
      </c>
      <c r="K275" s="11" t="s">
        <v>1590</v>
      </c>
    </row>
    <row r="276" customFormat="1" ht="33.75" customHeight="1" spans="1:11">
      <c r="A276" s="8">
        <v>271</v>
      </c>
      <c r="B276" s="11" t="s">
        <v>1334</v>
      </c>
      <c r="C276" s="11" t="s">
        <v>1591</v>
      </c>
      <c r="D276" s="11" t="s">
        <v>979</v>
      </c>
      <c r="E276" s="11" t="s">
        <v>1292</v>
      </c>
      <c r="F276" s="11" t="s">
        <v>1589</v>
      </c>
      <c r="G276" s="11" t="s">
        <v>1027</v>
      </c>
      <c r="H276" s="9">
        <v>0</v>
      </c>
      <c r="I276" s="9">
        <v>3000</v>
      </c>
      <c r="J276" s="9">
        <v>3000</v>
      </c>
      <c r="K276" s="11" t="s">
        <v>1590</v>
      </c>
    </row>
    <row r="277" customFormat="1" ht="33.75" customHeight="1" spans="1:11">
      <c r="A277" s="8">
        <v>272</v>
      </c>
      <c r="B277" s="11" t="s">
        <v>1592</v>
      </c>
      <c r="C277" s="11" t="s">
        <v>1593</v>
      </c>
      <c r="D277" s="11" t="s">
        <v>979</v>
      </c>
      <c r="E277" s="11" t="s">
        <v>1292</v>
      </c>
      <c r="F277" s="11" t="s">
        <v>1589</v>
      </c>
      <c r="G277" s="11" t="s">
        <v>1027</v>
      </c>
      <c r="H277" s="9">
        <v>0</v>
      </c>
      <c r="I277" s="9">
        <v>11000</v>
      </c>
      <c r="J277" s="9">
        <v>11000</v>
      </c>
      <c r="K277" s="11" t="s">
        <v>1594</v>
      </c>
    </row>
    <row r="278" customFormat="1" ht="33.75" customHeight="1" spans="1:11">
      <c r="A278" s="8">
        <v>273</v>
      </c>
      <c r="B278" s="11" t="s">
        <v>1592</v>
      </c>
      <c r="C278" s="11" t="s">
        <v>1595</v>
      </c>
      <c r="D278" s="11" t="s">
        <v>979</v>
      </c>
      <c r="E278" s="11" t="s">
        <v>1292</v>
      </c>
      <c r="F278" s="11" t="s">
        <v>1589</v>
      </c>
      <c r="G278" s="11" t="s">
        <v>1027</v>
      </c>
      <c r="H278" s="9">
        <v>0</v>
      </c>
      <c r="I278" s="9">
        <v>3000</v>
      </c>
      <c r="J278" s="9">
        <v>3000</v>
      </c>
      <c r="K278" s="11" t="s">
        <v>1594</v>
      </c>
    </row>
    <row r="279" customFormat="1" ht="33.75" customHeight="1" spans="1:11">
      <c r="A279" s="8">
        <v>274</v>
      </c>
      <c r="B279" s="11" t="s">
        <v>1059</v>
      </c>
      <c r="C279" s="11" t="s">
        <v>1596</v>
      </c>
      <c r="D279" s="11" t="s">
        <v>979</v>
      </c>
      <c r="E279" s="11" t="s">
        <v>1292</v>
      </c>
      <c r="F279" s="11" t="s">
        <v>1589</v>
      </c>
      <c r="G279" s="11" t="s">
        <v>1027</v>
      </c>
      <c r="H279" s="9">
        <v>3000</v>
      </c>
      <c r="I279" s="9">
        <v>1500</v>
      </c>
      <c r="J279" s="9">
        <v>4500</v>
      </c>
      <c r="K279" s="11" t="s">
        <v>1597</v>
      </c>
    </row>
    <row r="280" customFormat="1" ht="33.75" customHeight="1" spans="1:11">
      <c r="A280" s="8">
        <v>275</v>
      </c>
      <c r="B280" s="11" t="s">
        <v>1119</v>
      </c>
      <c r="C280" s="11" t="s">
        <v>1598</v>
      </c>
      <c r="D280" s="11" t="s">
        <v>979</v>
      </c>
      <c r="E280" s="11" t="s">
        <v>1292</v>
      </c>
      <c r="F280" s="11" t="s">
        <v>1589</v>
      </c>
      <c r="G280" s="11" t="s">
        <v>1027</v>
      </c>
      <c r="H280" s="9">
        <v>0</v>
      </c>
      <c r="I280" s="9">
        <v>1000</v>
      </c>
      <c r="J280" s="9">
        <v>1000</v>
      </c>
      <c r="K280" s="11" t="s">
        <v>1599</v>
      </c>
    </row>
    <row r="281" customFormat="1" ht="33.75" customHeight="1" spans="1:11">
      <c r="A281" s="8">
        <v>276</v>
      </c>
      <c r="B281" s="11" t="s">
        <v>1600</v>
      </c>
      <c r="C281" s="11" t="s">
        <v>1601</v>
      </c>
      <c r="D281" s="11" t="s">
        <v>979</v>
      </c>
      <c r="E281" s="11" t="s">
        <v>1292</v>
      </c>
      <c r="F281" s="11" t="s">
        <v>1589</v>
      </c>
      <c r="G281" s="11" t="s">
        <v>1027</v>
      </c>
      <c r="H281" s="9">
        <v>0</v>
      </c>
      <c r="I281" s="9">
        <v>1500</v>
      </c>
      <c r="J281" s="9">
        <v>1500</v>
      </c>
      <c r="K281" s="11" t="s">
        <v>1594</v>
      </c>
    </row>
    <row r="282" customFormat="1" ht="33.75" customHeight="1" spans="1:11">
      <c r="A282" s="8">
        <v>277</v>
      </c>
      <c r="B282" s="11" t="s">
        <v>1165</v>
      </c>
      <c r="C282" s="11" t="s">
        <v>1602</v>
      </c>
      <c r="D282" s="11" t="s">
        <v>979</v>
      </c>
      <c r="E282" s="11" t="s">
        <v>1292</v>
      </c>
      <c r="F282" s="11" t="s">
        <v>1589</v>
      </c>
      <c r="G282" s="11" t="s">
        <v>1027</v>
      </c>
      <c r="H282" s="9">
        <v>0</v>
      </c>
      <c r="I282" s="9">
        <v>8800</v>
      </c>
      <c r="J282" s="9">
        <v>8800</v>
      </c>
      <c r="K282" s="11" t="s">
        <v>1603</v>
      </c>
    </row>
  </sheetData>
  <autoFilter xmlns:etc="http://www.wps.cn/officeDocument/2017/etCustomData" ref="A4:K282" etc:filterBottomFollowUsedRange="0">
    <extLst/>
  </autoFilter>
  <sortState ref="B5:L281">
    <sortCondition ref="E5:E281"/>
    <sortCondition ref="B5:B281"/>
    <sortCondition ref="D5:D281"/>
  </sortState>
  <mergeCells count="2">
    <mergeCell ref="A2:K2"/>
    <mergeCell ref="A5:G5"/>
  </mergeCells>
  <conditionalFormatting sqref="B4">
    <cfRule type="expression" dxfId="0" priority="1">
      <formula>AND(SUMPRODUCT(IFERROR(1*(($B$4&amp;"x")=(B4&amp;"x")),0))&gt;1,NOT(ISBLANK(B4)))</formula>
    </cfRule>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7 " > < c o m m e n t   s : r e f = " F 7 "   r g b C l r = " 3 D 9 C 3 C " / > < c o m m e n t   s : r e f = " F 3 2 "   r g b C l r = " 3 D 9 C 3 C " / > < c o m m e n t   s : r e f = " F 2 7 6 "   r g b C l r = " 3 D 9 C 3 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一般公共预算收支总表</vt:lpstr>
      <vt:lpstr>政府性基金预算收支总表</vt:lpstr>
      <vt:lpstr>一般公共预算调整明细表</vt:lpstr>
      <vt:lpstr>政府性基金预算调整明细表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czj010</cp:lastModifiedBy>
  <dcterms:created xsi:type="dcterms:W3CDTF">2023-01-16T09:50:00Z</dcterms:created>
  <dcterms:modified xsi:type="dcterms:W3CDTF">2025-10-09T01:18:40Z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04B0FF63945C4BF3821F77ED9DAC6D97_13</vt:lpwstr>
  </property>
  <property fmtid="{D5CDD505-2E9C-101B-9397-08002B2CF9AE}" pid="3" name="KSOProductBuildVer">
    <vt:lpwstr>2052-12.1.0.22529</vt:lpwstr>
  </property>
</Properties>
</file>